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490" windowHeight="8445" activeTab="1"/>
  </bookViews>
  <sheets>
    <sheet name="Evaluación PT 2018" sheetId="9" r:id="rId1"/>
    <sheet name="Resumen de resultados" sheetId="11" r:id="rId2"/>
    <sheet name="Hoja1" sheetId="10" state="hidden" r:id="rId3"/>
  </sheets>
  <externalReferences>
    <externalReference r:id="rId4"/>
    <externalReference r:id="rId5"/>
  </externalReferences>
  <definedNames>
    <definedName name="_xlnm._FilterDatabase" localSheetId="0" hidden="1">'Evaluación PT 2018'!$A$13:$M$56</definedName>
    <definedName name="_xlnm._FilterDatabase" localSheetId="1" hidden="1">'[1]PRELIMINAR POA'!#REF!</definedName>
    <definedName name="_xlnm._FilterDatabase" hidden="1">'[1]PRELIMINAR POA'!#REF!</definedName>
    <definedName name="_xlnm.Print_Area" localSheetId="0">'Evaluación PT 2018'!$A$1:$M$60</definedName>
    <definedName name="_xlnm.Print_Area" localSheetId="1">#REF!</definedName>
    <definedName name="_xlnm.Print_Area">#REF!</definedName>
    <definedName name="MyExchangeRate" localSheetId="0">#REF!</definedName>
    <definedName name="MyExchangeRate" localSheetId="1">#REF!</definedName>
    <definedName name="MyExchangeRate">#REF!</definedName>
    <definedName name="OLE_LINK1" localSheetId="0">#REF!</definedName>
    <definedName name="OLE_LINK1" localSheetId="1">#REF!</definedName>
    <definedName name="OLE_LINK1">#REF!</definedName>
    <definedName name="_xlnm.Print_Titles" localSheetId="0">'Evaluación PT 2018'!$12:$15</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localSheetId="1"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localSheetId="1"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localSheetId="1"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localSheetId="1"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localSheetId="1"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24519"/>
  <fileRecoveryPr repairLoad="1"/>
</workbook>
</file>

<file path=xl/calcChain.xml><?xml version="1.0" encoding="utf-8"?>
<calcChain xmlns="http://schemas.openxmlformats.org/spreadsheetml/2006/main">
  <c r="L56" i="9"/>
  <c r="I9" i="11" l="1"/>
  <c r="H9"/>
  <c r="G9"/>
  <c r="F9"/>
  <c r="E9"/>
  <c r="I8"/>
  <c r="H8"/>
  <c r="G8"/>
  <c r="F8"/>
  <c r="E8"/>
  <c r="I7"/>
  <c r="H7"/>
  <c r="G7"/>
  <c r="F7"/>
  <c r="E7"/>
  <c r="I6"/>
  <c r="H6"/>
  <c r="G6"/>
  <c r="F6"/>
  <c r="E6"/>
  <c r="K6"/>
  <c r="K12" s="1"/>
  <c r="I10" l="1"/>
  <c r="H10"/>
  <c r="G10"/>
  <c r="F10"/>
  <c r="E10"/>
  <c r="J10" l="1"/>
  <c r="E11" s="1"/>
  <c r="H11" l="1"/>
  <c r="G11"/>
  <c r="F11"/>
  <c r="I11"/>
  <c r="J11" l="1"/>
</calcChain>
</file>

<file path=xl/sharedStrings.xml><?xml version="1.0" encoding="utf-8"?>
<sst xmlns="http://schemas.openxmlformats.org/spreadsheetml/2006/main" count="271" uniqueCount="203">
  <si>
    <t>No.</t>
  </si>
  <si>
    <t>Indicadores</t>
  </si>
  <si>
    <t>Parcial</t>
  </si>
  <si>
    <t>Cumplido</t>
  </si>
  <si>
    <t>Articular acciones que garanticen la existencia y el funcionamiento de las CEP o enlaces de las dependencias que tenga la institución en el interior del país; si aplica.</t>
  </si>
  <si>
    <t>Fecha (s) de realizacion de la actividad</t>
  </si>
  <si>
    <t>Nivel de Avance (Breve descripcion de lo realizado)</t>
  </si>
  <si>
    <t>C</t>
  </si>
  <si>
    <t>PA</t>
  </si>
  <si>
    <t>No cumplido</t>
  </si>
  <si>
    <t>NC</t>
  </si>
  <si>
    <t>DIRECCIÓN GENERAL DE ÉTICA E INTEGRIDAD GUBERNAMENTAL</t>
  </si>
  <si>
    <t>Creada mediante Decreto No. 486-12, de fecha  21 de agosto 2012</t>
  </si>
  <si>
    <t>Comisión de Ética Pública (CEP)</t>
  </si>
  <si>
    <t xml:space="preserve">DATOS GENERALES DE LA INSTITUCIÓN </t>
  </si>
  <si>
    <t>Institución:</t>
  </si>
  <si>
    <t>Aplicar encuestas para medir el conocimiento de los servidores públicos en la institución sobre temas relacionados a la ética, integridad, transparencia y prácticas anticorrupción.</t>
  </si>
  <si>
    <t>Sensibilizar a los servidores públicos sobre temas relacionados al impacto de la ética y los valores en la función pública. A considerar:
• Ética profesional
• Ética personal
• Ética civil o ciudadana
• Educación en valores</t>
  </si>
  <si>
    <t>Asesorias a los servidores publicos en el ejercicio de sus funciones:</t>
  </si>
  <si>
    <t>a) Disponer un medio a través del cual los servidores públicos puedan solicitar asesoría sobre dudas de carácter moral en el ejercicio de sus funciones.</t>
  </si>
  <si>
    <t>b)Promoción de los recursos disponibles para estos fines.</t>
  </si>
  <si>
    <t>Gestión de denuncias:</t>
  </si>
  <si>
    <t>a) Disponer y administrar un buzón de denuncias sobre prácticas anti-éticas y corrupción administrativa.</t>
  </si>
  <si>
    <t>b) Habilitar otros medios confiables para la recepción de denuncias.</t>
  </si>
  <si>
    <t>c) Sensibilizar a los servidores sobre la forma en que deben presentar sus denuncias y promocionar los medios disponibles.</t>
  </si>
  <si>
    <t>PARA USO DE LA DIGEIG</t>
  </si>
  <si>
    <t xml:space="preserve">Ponderación </t>
  </si>
  <si>
    <t xml:space="preserve">PARA LLENADO DE LAS CEP </t>
  </si>
  <si>
    <t xml:space="preserve">Descripción </t>
  </si>
  <si>
    <t xml:space="preserve">Período de ejecución proyectado </t>
  </si>
  <si>
    <t xml:space="preserve">Medios de verificación </t>
  </si>
  <si>
    <t xml:space="preserve">Valor de la actividad </t>
  </si>
  <si>
    <t>PROYECTO 1 - 30 pts.</t>
  </si>
  <si>
    <t>PROYECTO 2 - 15 pts.</t>
  </si>
  <si>
    <t>Verificar las calificaciones obtenidas en la evaluación del portal de transparencia, levantar un acta de los hallazgos y hacer recomendaciones de mejoras al RAI de ser necesario (trimestral).</t>
  </si>
  <si>
    <t>Promover la realización de actividades de sensibilización sobre el libre acceso a la información pública, transparencia y Rendición de cuentas en la gestión pública.</t>
  </si>
  <si>
    <t>promover la presentación de la declaración jurada de bienes de los sujetos obligados (en caso de que no hayan presentado).</t>
  </si>
  <si>
    <t>PROYECTO 3 - 40 pts.</t>
  </si>
  <si>
    <t>Códigos de pautas éticas:</t>
  </si>
  <si>
    <t>Códigos de éticas institucionales:</t>
  </si>
  <si>
    <t xml:space="preserve">b) Elaborar y mantener actualizado un registro de casos de ocurrencia de conflicto de intereses en la institución. </t>
  </si>
  <si>
    <t xml:space="preserve">Sensibilizar al personal sobre los delitos de corrupción tipificados en la ley dominicana, presentar casos prácticos. </t>
  </si>
  <si>
    <t>Elaborar un diagnóstico o mapa de riesgo de corrupción sobre los riesgos de corrupción en la administración pública.</t>
  </si>
  <si>
    <t>Verificar la implementación de la ley 41-08 de función pública o normas aplicables a lo interno de la institución y levantar un informe que analice la ejecución de los siguientes componentes:</t>
  </si>
  <si>
    <t>a) Reclutamiento y selección del personal.</t>
  </si>
  <si>
    <t>b) Seguimiento a la formación en ética pública al personal de nuevo ingreso.</t>
  </si>
  <si>
    <t>c) Evaluación de desempeño.</t>
  </si>
  <si>
    <t>d) Regimen ético y disciplinario</t>
  </si>
  <si>
    <t>Verificar el cumplimiento en la institución de los procedimientos de seleccion a los que están sujetas las contrataciones públicas, según la ley 340-06 de Compras y Contrataciones o normas aplicables.</t>
  </si>
  <si>
    <r>
      <t>a)</t>
    </r>
    <r>
      <rPr>
        <sz val="14"/>
        <color theme="1"/>
        <rFont val="Times New Roman"/>
        <family val="1"/>
      </rPr>
      <t xml:space="preserve">      </t>
    </r>
    <r>
      <rPr>
        <sz val="14"/>
        <color theme="1"/>
        <rFont val="Calibri"/>
        <family val="2"/>
        <scheme val="minor"/>
      </rPr>
      <t>Gestionar la firma de los funcionarios nombrados por decreto; si aplica.</t>
    </r>
  </si>
  <si>
    <r>
      <t>b)</t>
    </r>
    <r>
      <rPr>
        <sz val="14"/>
        <color theme="1"/>
        <rFont val="Times New Roman"/>
        <family val="1"/>
      </rPr>
      <t xml:space="preserve">      </t>
    </r>
    <r>
      <rPr>
        <sz val="14"/>
        <color theme="1"/>
        <rFont val="Calibri"/>
        <family val="2"/>
        <scheme val="minor"/>
      </rPr>
      <t>Promover el contenido de las pautas éticas entre los funcionarios firmantes.</t>
    </r>
  </si>
  <si>
    <r>
      <t>c) Evaluar la gestión de los firmantes en base al contenido de los códigos de pautas éticas</t>
    </r>
    <r>
      <rPr>
        <b/>
        <sz val="14"/>
        <color rgb="FFFF0000"/>
        <rFont val="Calibri"/>
        <family val="2"/>
        <scheme val="minor"/>
      </rPr>
      <t xml:space="preserve">  </t>
    </r>
  </si>
  <si>
    <t>c) Distribución y promoción de su contenido entre los servidores públicos de la institución.</t>
  </si>
  <si>
    <r>
      <t xml:space="preserve">d) </t>
    </r>
    <r>
      <rPr>
        <sz val="14"/>
        <color theme="1"/>
        <rFont val="Times New Roman"/>
        <family val="1"/>
      </rPr>
      <t> </t>
    </r>
    <r>
      <rPr>
        <sz val="14"/>
        <color theme="1"/>
        <rFont val="Calibri"/>
        <family val="2"/>
        <scheme val="minor"/>
      </rPr>
      <t>Sensibilizar al personal sobre la filosofía institucional, misión, visión y valores institucionales.</t>
    </r>
  </si>
  <si>
    <r>
      <t>b)</t>
    </r>
    <r>
      <rPr>
        <sz val="14"/>
        <color theme="1"/>
        <rFont val="Times New Roman"/>
        <family val="1"/>
      </rPr>
      <t> </t>
    </r>
    <r>
      <rPr>
        <sz val="14"/>
        <color theme="1"/>
        <rFont val="Calibri"/>
        <family val="2"/>
        <scheme val="minor"/>
      </rPr>
      <t xml:space="preserve">Actualización del código de ética institucional; si aplica. </t>
    </r>
  </si>
  <si>
    <t>a) Elaboración del código de ética institucional; si aplica.</t>
  </si>
  <si>
    <t>Conflicto de intereses:                                                                      a) Sensibilizar al personal sobre la importancia de prevenir y atender la ocurrencia de conflictos de intereses y llevar registro de casos en la institución.</t>
  </si>
  <si>
    <t>Elaborar el plan de trabajo 2019, gestionar la inclusión en el POA y asignación de fondos a las actividades que lo ameriten.</t>
  </si>
  <si>
    <t>Realizar reuniones ordinarias mensuales.</t>
  </si>
  <si>
    <t>Asistir a las actividades de capacitación realizadas por la DIGEIG.</t>
  </si>
  <si>
    <t>Mantener actualizada la CEP institucional, notificando a la DIGEIG sobre cambios realizados en la misma, y gestionar con la DIGEIG las adecuaciones que pudieran ser requeridas.</t>
  </si>
  <si>
    <t>PROYECTO 4 - 15 pts.</t>
  </si>
  <si>
    <t xml:space="preserve">Cantidad de actividades proyectadas </t>
  </si>
  <si>
    <t>Cantidad de actividaddes realizadas</t>
  </si>
  <si>
    <t>DETALLE DE LAS ACTIVIDADES PROGRAMADAS</t>
  </si>
  <si>
    <t>Puntuación otorgada</t>
  </si>
  <si>
    <t>Cantidad de encuestas aplicadas y tabuladas</t>
  </si>
  <si>
    <t xml:space="preserve">• Cantidad y tipo de sensibilizaciones realizadas. 
• Cantidad de servidores sensibilizados.
</t>
  </si>
  <si>
    <t xml:space="preserve">Cantidad de servidores sensibilizados.                          </t>
  </si>
  <si>
    <t xml:space="preserve">• Cantidad de medios disponibles
• Cantidad y tipo de promociones realizadas.  
• Cantidad de servidores sensibilizados.
</t>
  </si>
  <si>
    <t>Cantidad de informes remitidos al RAI y la DIGEIG.</t>
  </si>
  <si>
    <t xml:space="preserve">• Cantidad de capacitaciones realizadas.     
• Cantidad de servidores capacitados
</t>
  </si>
  <si>
    <t>Cantidad y tipo de promociones realizadas.</t>
  </si>
  <si>
    <t xml:space="preserve">• Cantidad de códigos firmadas/cantidad de funcionarios nombrados por decreto
• Cantidad de promociones realizadas
• Cantidad de reportes de evaluación realizados y remitidos a la DIGEIG
</t>
  </si>
  <si>
    <t xml:space="preserve">• Código de ética elaborado
• Código de ética actualizado
• Cantidad de códigos de ética distribuidos y cantidad de promociones realizadas 
</t>
  </si>
  <si>
    <t xml:space="preserve">• Cantidad de sensibilizaciones realizadas.   
• Cantidad de servidores sensibilizados.     
• Cantidad de casos detectados/cantidad de casos atendidos.
</t>
  </si>
  <si>
    <t xml:space="preserve">• Cantidad de sensibilizaciones realizadas.     
• Cantidad de servidores sensibilizados.
</t>
  </si>
  <si>
    <t>Un (1) informe anual realizado y remitido al Dpto. de Recursos Humanos y la DIGEIG.</t>
  </si>
  <si>
    <t>Un (1) informe anual realizado y remitido al Dpto. Administrativo/compras y la DIGEIG.</t>
  </si>
  <si>
    <t>Un (1) plan de trabajo validado por la DIGEIG.</t>
  </si>
  <si>
    <t>Actas de reuniones ordinarias realizadas.</t>
  </si>
  <si>
    <t>Cantidad de actividades asistidas.</t>
  </si>
  <si>
    <t>Actualizaciones notificadas a la DIGEIG.</t>
  </si>
  <si>
    <t>Reporte de ejecutorias; evidencia del seguimiento dado a dichas CEP o enlaces, según sea el caso.</t>
  </si>
  <si>
    <t xml:space="preserve">• Tabulación             
• Modelo de encuesta aplicada
</t>
  </si>
  <si>
    <t xml:space="preserve">• Hoja de registro de los participantes
• Convocatoria
• Fotos
• Correos 
</t>
  </si>
  <si>
    <t>• Fotos
• Capturas de pantalla de medios disponibles
• Hoja de registro de los participantes
• Convocatoria/ fotos/ Correos</t>
  </si>
  <si>
    <t>• Cuadro control de solicitudes recibidas y atendidas
• Correos/ circulares</t>
  </si>
  <si>
    <t xml:space="preserve">• Medios disponibles.  
• Cantidad y tipo de promociones realizadas.   </t>
  </si>
  <si>
    <t xml:space="preserve">• Hoja de registro de los participantes
• Convocatoria
• Fotos
• Correos </t>
  </si>
  <si>
    <t>Informes suscrito por los miembros de la CEP.</t>
  </si>
  <si>
    <t>• Promociones realizadas
• Hoja de registro de los participantes
• Convocatoria
• Fotos 
• Correos</t>
  </si>
  <si>
    <t>• Correos electrónicos 
• Circulares
• Afiches</t>
  </si>
  <si>
    <t>• Informe físico.
• Copia de acuse de recibo del informe firmado/sellado por la DIGEIG.</t>
  </si>
  <si>
    <t xml:space="preserve">• Código de ética elaborado y remitido a la DIGEIG
• Código de ética actualizado y remitido a la DIGEIG
• Hoja de acuse de recibido/Hoja de asistencia/correo electrónico Afiches/circulares
• Hoja de registro de los participantes/ convocatoria/ fotos / Correos
</t>
  </si>
  <si>
    <t>Hoja de registro de los participantes/ convocatoria/ fotos / Correos</t>
  </si>
  <si>
    <t>Cuadro control de los casos detectados.</t>
  </si>
  <si>
    <t>Un informe de resultados elaborado y remitido a la DIGEIG.</t>
  </si>
  <si>
    <t>Hoja de registro de los participantes/ convocatoria/ fotos / Correos.</t>
  </si>
  <si>
    <t>Un informe anual que contemple la verificación de los cuatro componentes recibido por el dpto. de recursos humanos y por la DIGEIG.</t>
  </si>
  <si>
    <t>Un informe anual recibido por el dpto. Administrativo/ compras y por la DIGEIG.</t>
  </si>
  <si>
    <t>Plan sometido y validado por la DIGEIG</t>
  </si>
  <si>
    <t>Doce (12) actas de reuniones ordinarias</t>
  </si>
  <si>
    <t>Fotos de los participantes/certificado de participacion</t>
  </si>
  <si>
    <t>Planillas actualizadas/acuse de recibo por parte de la DIGEIG</t>
  </si>
  <si>
    <t>Cantidad de CEP o enlaces existentes y en funcionamiento/ cantidad de dependencias en el interior del pais.</t>
  </si>
  <si>
    <t>Cantidad de Servidores en la institución:</t>
  </si>
  <si>
    <t xml:space="preserve">Cumplido </t>
  </si>
  <si>
    <t>Pendiente</t>
  </si>
  <si>
    <t>No Cumplido</t>
  </si>
  <si>
    <t>N/A</t>
  </si>
  <si>
    <t>Calificación Final</t>
  </si>
  <si>
    <t>Fecha de recepción del plan de Trabajo:</t>
  </si>
  <si>
    <t xml:space="preserve">• Código firmado en original.
• Correos electrónicos/ circulares/ afiches
• Informe de evaluación suscritos por los miembros de la CEP.
</t>
  </si>
  <si>
    <t>P</t>
  </si>
  <si>
    <t>No Aplica</t>
  </si>
  <si>
    <t>Sensibilizar y capacitar a los servidores públicos de la institución sobre los siguientes temas:
• Deberes y derechos del Servidor Público
• Régimen Ético y disciplinario                                                                 • Ética en la gestión pública.</t>
  </si>
  <si>
    <t>Direccion Nacional de Control de Drogas (DNCD)</t>
  </si>
  <si>
    <t>T1,T3,T4</t>
  </si>
  <si>
    <t>T1,T2,T3,T4</t>
  </si>
  <si>
    <t>T2,T3,T4</t>
  </si>
  <si>
    <t>T1,T2,T3</t>
  </si>
  <si>
    <t>T2,T3</t>
  </si>
  <si>
    <t>T2</t>
  </si>
  <si>
    <t>n/a</t>
  </si>
  <si>
    <t>T4</t>
  </si>
  <si>
    <t>T2,T4</t>
  </si>
  <si>
    <t>T1,T2</t>
  </si>
  <si>
    <t>T1</t>
  </si>
  <si>
    <t>T3</t>
  </si>
  <si>
    <t xml:space="preserve">Leyenda </t>
  </si>
  <si>
    <t>Trimestre 1 (enero, febrero, marzo)</t>
  </si>
  <si>
    <t>Trimestre 2 (abril, mayo, junio)</t>
  </si>
  <si>
    <t>Trimestre 3 (julio, agosto, septiembre)</t>
  </si>
  <si>
    <t>Trimestre 4 (octubre, noviembre, diciembre)</t>
  </si>
  <si>
    <t xml:space="preserve">409 encuestas realizadas a miembros de la Sede Central. </t>
  </si>
  <si>
    <t>Del 5 al 9 de marzo 2018</t>
  </si>
  <si>
    <t>Realizamos 409 encuestas a los miembros de la Sede Central, dicho resultado fue tabulado en el formulario cargado. Estos resultados serán tomados en cuenta para las sensibilizaciones y actividades proyectadas para el T2-2018,</t>
  </si>
  <si>
    <t>5 y 6 de marzo 2018</t>
  </si>
  <si>
    <t>Esta actividad estaba pautada para febrero 2018, pero fue reprogramada para marzo 2018, en virtud de que nos visitaron analistas de las Naciones Unidas, para impartir este taller.</t>
  </si>
  <si>
    <t xml:space="preserve">1, Taller en el cual participaron 65 miembros. </t>
  </si>
  <si>
    <t>RESUMEN DE RESULTADOS</t>
  </si>
  <si>
    <t xml:space="preserve">NO. </t>
  </si>
  <si>
    <t>ACTIVIDADES</t>
  </si>
  <si>
    <t>NIVEL DE CUMPLIMIENTO</t>
  </si>
  <si>
    <t xml:space="preserve">PUNTUACION </t>
  </si>
  <si>
    <t>Referencia</t>
  </si>
  <si>
    <t xml:space="preserve"> CUMPLIDAS</t>
  </si>
  <si>
    <t>PARCIALES</t>
  </si>
  <si>
    <t>PENDIENTES</t>
  </si>
  <si>
    <t>NO CUMPLIDAS</t>
  </si>
  <si>
    <t>1-5</t>
  </si>
  <si>
    <t>6-8</t>
  </si>
  <si>
    <t>9-15</t>
  </si>
  <si>
    <t>Penalidad por tardanza</t>
  </si>
  <si>
    <t>16-20</t>
  </si>
  <si>
    <t>TOTALES POR PONDERACIONES</t>
  </si>
  <si>
    <t>TOTAL PORCENTAJES</t>
  </si>
  <si>
    <t>TOTAL PUNTOS ACUMULADOS</t>
  </si>
  <si>
    <t>*ESTAS PONDERACIONES CONTEMPLAN LOS LITERALES DE CADA ACTIVIDAD*</t>
  </si>
  <si>
    <t>Calificación parcial por ser una actividad continua.</t>
  </si>
  <si>
    <t>Esta actividad no se puede considerar como un trabajo coordinado por la CEP-DNCD, igualmente el tema desarrollado no se corresponde con el enunciado de la actividad. Por cuanto no se puede evaluar la misma.</t>
  </si>
  <si>
    <t>Matriz para evaluación del Plan de trabajo 2018</t>
  </si>
  <si>
    <t>Rosmery Hilario</t>
  </si>
  <si>
    <t xml:space="preserve">Tecnico Evaluador: </t>
  </si>
  <si>
    <t>18 y 28 de junio  2018</t>
  </si>
  <si>
    <t>19-6-2018</t>
  </si>
  <si>
    <t xml:space="preserve">Para este trimestre se programó una charla para mayo, la misma fue impartida en junio 2018, porque el salón de la Academia no estuvo disponible para mayo.  Sensibilizando 97 miembros en esta capacitación.  </t>
  </si>
  <si>
    <t>20-6-2018</t>
  </si>
  <si>
    <t>La charla-promoción programada para mayo fue realizada en junio, a la cual asistieron 82 miembros.</t>
  </si>
  <si>
    <t>Informe de no recepción de casos de asesorías sobre dudas de carácter moral.</t>
  </si>
  <si>
    <t>29-6-2018</t>
  </si>
  <si>
    <t xml:space="preserve">Creación de correo para la Comisión. </t>
  </si>
  <si>
    <t>10 de enero 2018</t>
  </si>
  <si>
    <t>2-Se creó un correo de grupo CEP@dncd.mil.do el cual se incluyó en los materiales informativos de la CEP.</t>
  </si>
  <si>
    <t xml:space="preserve">Informe de monitoreo a las evaluaciones obtenidas por el Portal de Transparencias durante el T1, elaborado y remitido </t>
  </si>
  <si>
    <t>Informe realizado el 22-5-2018 y remitido  a la MAE el 15-6-2018.</t>
  </si>
  <si>
    <t>6-6-2018</t>
  </si>
  <si>
    <t>Charla promoción programada para abril realizada el 6-6-2018, por disponibilidad de las aulas de la Academia.</t>
  </si>
  <si>
    <t>11-4-2018</t>
  </si>
  <si>
    <t>27-4-2018</t>
  </si>
  <si>
    <t>Circular enviada a la MAE, instándole a seguir cumpliendo con el contenido del referido Código de Pautas.</t>
  </si>
  <si>
    <t>12-6-2018</t>
  </si>
  <si>
    <t>Informe de monitoreo  en base al contenido de las pautas éticas, remitido a nuestra MAE y a la DIGEIG.</t>
  </si>
  <si>
    <t>Charla promoción programada y ejecutada en abril 11-4-2018, la misma fue dirigida  a aquellos oficiales superiores que aplican para dicha presentación (asistencia de 25 miembros).</t>
  </si>
  <si>
    <t>Borrador del Código de Etica DNCD, remitido para opinión y posible aprobación de la MAE y de la Junta Directiva DNCD.</t>
  </si>
  <si>
    <t>Charla programada y realizada en mayo, a la cual asistieron 105 miembros.</t>
  </si>
  <si>
    <t>24-5-2018</t>
  </si>
  <si>
    <t>22-6-2018</t>
  </si>
  <si>
    <t>Charla programada y realizada en junio, a la cual asistieron 96 miembros.</t>
  </si>
  <si>
    <t xml:space="preserve">Se realizaron 3 reuniones ordinarias y 2 extraordinarias para el monitoreo de las  evaluaciones al Portal de Transparencias  y el cumplimineto al Código de Pautas Eticas). </t>
  </si>
  <si>
    <t>26-4-2018                   23-5-2018                 30-5-2018                  12-6-2018                                    25-6-2018</t>
  </si>
  <si>
    <t>25-4-2018                 29-6-2018</t>
  </si>
  <si>
    <t>30-5-2018                    27-6-2018</t>
  </si>
  <si>
    <t>Se notificaron dos actualizaciones en el referido período, debido a la nueva designación de la RAI-DNCD, así como la sustitución de dos miembros CEP-DNCD.</t>
  </si>
  <si>
    <t xml:space="preserve">Para este trimestre se programaron dos charlas (una en abril y otra en junio), ambas fueron impartidas en junio 2018, porque el salón de la Academia no estuvo disponible en abril. </t>
  </si>
  <si>
    <t>Instalación en el  T1. Dos informes remitidos a la MAE (15-6-18 y el 6 de julio 2018.</t>
  </si>
  <si>
    <r>
      <t xml:space="preserve">Cuatro (4) buzones instalados en el T-1 y </t>
    </r>
    <r>
      <rPr>
        <sz val="14"/>
        <rFont val="Calibri"/>
        <family val="2"/>
        <scheme val="minor"/>
      </rPr>
      <t>dos informes de conocimiento y sugerencias remitidos a la MAE-DNCD.</t>
    </r>
  </si>
  <si>
    <t>Remisión informe gestión formularios T2-2018 (No se presentaron casos).</t>
  </si>
  <si>
    <t>Asistencia convocatoria Conferencia Magistral sobre Etica e Integridad y Tercer Plan de Acción 2016-2018</t>
  </si>
  <si>
    <t>Calificación parcial por ser una actividad programada dos veces en el año.</t>
  </si>
  <si>
    <t>Calificación parcial por ser una actividad programada 4 veces en el año.</t>
  </si>
  <si>
    <t>Actividad dos veces al año</t>
  </si>
</sst>
</file>

<file path=xl/styles.xml><?xml version="1.0" encoding="utf-8"?>
<styleSheet xmlns="http://schemas.openxmlformats.org/spreadsheetml/2006/main">
  <numFmts count="6">
    <numFmt numFmtId="164" formatCode="_-* #,##0.00_-;\-* #,##0.00_-;_-* &quot;-&quot;??_-;_-@_-"/>
    <numFmt numFmtId="165" formatCode="_(&quot;$&quot;* #,##0.00_);_(&quot;$&quot;* \(#,##0.00\);_(&quot;$&quot;* &quot;-&quot;??_);_(@_)"/>
    <numFmt numFmtId="166" formatCode="_(* #,##0.00_);_(* \(#,##0.00\);_(* &quot;-&quot;??_);_(@_)"/>
    <numFmt numFmtId="167" formatCode="_([$€]* #,##0.00_);_([$€]* \(#,##0.00\);_([$€]* &quot;-&quot;??_);_(@_)"/>
    <numFmt numFmtId="168" formatCode="[$-C0A]mmmm\-yy;@"/>
    <numFmt numFmtId="169" formatCode="[$-409]d\-mmm\-yy;@"/>
  </numFmts>
  <fonts count="44">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sz val="14"/>
      <color rgb="FFFF0000"/>
      <name val="Arial"/>
      <family val="2"/>
    </font>
    <font>
      <sz val="14"/>
      <color theme="1"/>
      <name val="Times New Roman"/>
      <family val="1"/>
    </font>
    <font>
      <b/>
      <sz val="14"/>
      <color rgb="FFFF0000"/>
      <name val="Calibri"/>
      <family val="2"/>
      <scheme val="minor"/>
    </font>
    <font>
      <sz val="14"/>
      <color theme="0" tint="-0.249977111117893"/>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sz val="14"/>
      <color theme="0" tint="-0.249977111117893"/>
      <name val="Calibri"/>
      <family val="2"/>
    </font>
    <font>
      <b/>
      <sz val="11"/>
      <color theme="1"/>
      <name val="Arial"/>
      <family val="2"/>
    </font>
    <font>
      <b/>
      <sz val="14"/>
      <color theme="1"/>
      <name val="Calibri"/>
      <family val="2"/>
      <scheme val="minor"/>
    </font>
    <font>
      <sz val="14"/>
      <color rgb="FFFF0000"/>
      <name val="Calibri"/>
      <family val="2"/>
      <scheme val="minor"/>
    </font>
    <font>
      <b/>
      <sz val="11"/>
      <color theme="1"/>
      <name val="Calibri"/>
      <family val="2"/>
      <scheme val="minor"/>
    </font>
    <font>
      <b/>
      <sz val="16"/>
      <color theme="1"/>
      <name val="Calibri"/>
      <family val="2"/>
      <scheme val="minor"/>
    </font>
    <font>
      <b/>
      <sz val="10"/>
      <name val="Arial"/>
      <family val="2"/>
    </font>
    <font>
      <sz val="16"/>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E8F5F8"/>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9" tint="0.399975585192419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style="thin">
        <color auto="1"/>
      </right>
      <top/>
      <bottom style="dotted">
        <color theme="0" tint="-0.499984740745262"/>
      </bottom>
      <diagonal/>
    </border>
    <border>
      <left style="thin">
        <color auto="1"/>
      </left>
      <right style="thin">
        <color auto="1"/>
      </right>
      <top style="dotted">
        <color theme="0" tint="-0.499984740745262"/>
      </top>
      <bottom style="dotted">
        <color theme="0" tint="-0.499984740745262"/>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diagonalUp="1" diagonalDown="1">
      <left style="thin">
        <color indexed="64"/>
      </left>
      <right style="thin">
        <color indexed="64"/>
      </right>
      <top style="medium">
        <color indexed="64"/>
      </top>
      <bottom style="thin">
        <color indexed="64"/>
      </bottom>
      <diagonal style="thin">
        <color indexed="64"/>
      </diagonal>
    </border>
    <border>
      <left/>
      <right style="thin">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auto="1"/>
      </bottom>
      <diagonal/>
    </border>
    <border>
      <left style="medium">
        <color indexed="64"/>
      </left>
      <right/>
      <top/>
      <bottom style="thin">
        <color indexed="64"/>
      </bottom>
      <diagonal/>
    </border>
    <border>
      <left/>
      <right/>
      <top/>
      <bottom style="thin">
        <color indexed="64"/>
      </bottom>
      <diagonal/>
    </border>
    <border diagonalUp="1" diagonalDown="1">
      <left style="thin">
        <color indexed="64"/>
      </left>
      <right style="thin">
        <color indexed="64"/>
      </right>
      <top style="thin">
        <color indexed="64"/>
      </top>
      <bottom/>
      <diagonal style="thin">
        <color indexed="64"/>
      </diagonal>
    </border>
    <border>
      <left/>
      <right style="thin">
        <color indexed="64"/>
      </right>
      <top style="thin">
        <color indexed="64"/>
      </top>
      <bottom/>
      <diagonal/>
    </border>
    <border>
      <left style="thin">
        <color rgb="FF000000"/>
      </left>
      <right style="thin">
        <color indexed="64"/>
      </right>
      <top/>
      <bottom style="medium">
        <color indexed="64"/>
      </bottom>
      <diagonal/>
    </border>
    <border>
      <left/>
      <right style="thin">
        <color auto="1"/>
      </right>
      <top/>
      <bottom style="dotted">
        <color theme="0" tint="-0.499984740745262"/>
      </bottom>
      <diagonal/>
    </border>
  </borders>
  <cellStyleXfs count="84">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2" fillId="0" borderId="0" applyNumberFormat="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10" fillId="0" borderId="0" applyFont="0" applyFill="0" applyBorder="0" applyAlignment="0" applyProtection="0"/>
    <xf numFmtId="166" fontId="2" fillId="0" borderId="0" applyFont="0" applyFill="0" applyBorder="0" applyAlignment="0" applyProtection="0"/>
    <xf numFmtId="166"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xf numFmtId="9" fontId="5" fillId="0" borderId="0" applyFont="0" applyFill="0" applyBorder="0" applyAlignment="0" applyProtection="0"/>
  </cellStyleXfs>
  <cellXfs count="394">
    <xf numFmtId="0" fontId="0" fillId="0" borderId="0" xfId="0"/>
    <xf numFmtId="0" fontId="7" fillId="0" borderId="0" xfId="0" applyFont="1"/>
    <xf numFmtId="0" fontId="7" fillId="0" borderId="0" xfId="0" applyFont="1" applyAlignment="1">
      <alignment vertical="top"/>
    </xf>
    <xf numFmtId="0" fontId="1" fillId="0" borderId="0" xfId="0" applyFont="1" applyBorder="1" applyAlignment="1">
      <alignment horizontal="center" vertical="center"/>
    </xf>
    <xf numFmtId="0" fontId="7" fillId="0" borderId="0" xfId="0" applyFont="1" applyAlignment="1">
      <alignment horizontal="center" vertical="top"/>
    </xf>
    <xf numFmtId="0" fontId="1" fillId="0" borderId="0" xfId="0" applyFont="1" applyBorder="1" applyAlignment="1">
      <alignment horizontal="center" vertical="top"/>
    </xf>
    <xf numFmtId="0" fontId="14" fillId="0" borderId="0" xfId="0" applyFont="1"/>
    <xf numFmtId="0" fontId="14" fillId="0" borderId="0" xfId="0" applyFont="1" applyBorder="1"/>
    <xf numFmtId="0" fontId="16" fillId="0" borderId="0" xfId="0" applyFont="1" applyBorder="1" applyAlignment="1">
      <alignment horizontal="center" vertical="center" wrapText="1"/>
    </xf>
    <xf numFmtId="0" fontId="17" fillId="0" borderId="0" xfId="0" applyFont="1" applyBorder="1" applyAlignment="1">
      <alignment horizontal="left" vertical="center" wrapText="1"/>
    </xf>
    <xf numFmtId="0" fontId="20" fillId="0" borderId="0" xfId="0" applyFont="1" applyBorder="1" applyAlignment="1">
      <alignment vertical="center"/>
    </xf>
    <xf numFmtId="0" fontId="4" fillId="0" borderId="0" xfId="0" applyFont="1" applyBorder="1" applyAlignment="1">
      <alignment vertical="center"/>
    </xf>
    <xf numFmtId="0" fontId="0" fillId="2" borderId="0" xfId="0" applyFill="1" applyAlignment="1">
      <alignment vertical="center"/>
    </xf>
    <xf numFmtId="0" fontId="23" fillId="2" borderId="0" xfId="0" applyFont="1" applyFill="1" applyBorder="1" applyAlignment="1" applyProtection="1">
      <alignment horizontal="center" vertical="top"/>
    </xf>
    <xf numFmtId="0" fontId="23"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168" fontId="23" fillId="2" borderId="0" xfId="0" applyNumberFormat="1"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xf>
    <xf numFmtId="0" fontId="24" fillId="0" borderId="0" xfId="0" applyFont="1" applyFill="1" applyBorder="1" applyAlignment="1">
      <alignment vertical="center" wrapText="1"/>
    </xf>
    <xf numFmtId="0" fontId="1" fillId="2" borderId="0" xfId="0" applyFont="1" applyFill="1" applyBorder="1" applyAlignment="1" applyProtection="1">
      <alignment vertical="center"/>
    </xf>
    <xf numFmtId="0" fontId="22" fillId="2" borderId="0" xfId="0" applyFont="1" applyFill="1" applyBorder="1" applyAlignment="1" applyProtection="1">
      <alignment vertical="top"/>
    </xf>
    <xf numFmtId="0" fontId="6" fillId="2" borderId="0" xfId="0" applyFont="1" applyFill="1" applyBorder="1" applyAlignment="1" applyProtection="1">
      <alignment vertical="top"/>
    </xf>
    <xf numFmtId="0" fontId="3" fillId="0" borderId="0" xfId="1" applyFont="1" applyFill="1" applyBorder="1" applyAlignment="1">
      <alignment vertical="center" wrapText="1"/>
    </xf>
    <xf numFmtId="0" fontId="6" fillId="12" borderId="26" xfId="1" applyFont="1" applyFill="1" applyBorder="1" applyAlignment="1" applyProtection="1">
      <alignment horizontal="center" vertical="center" wrapText="1"/>
    </xf>
    <xf numFmtId="0" fontId="15" fillId="0" borderId="0" xfId="0" applyFont="1" applyFill="1" applyBorder="1" applyAlignment="1">
      <alignment vertical="top" wrapText="1"/>
    </xf>
    <xf numFmtId="0" fontId="15" fillId="3" borderId="0" xfId="0" applyFont="1" applyFill="1" applyBorder="1" applyAlignment="1">
      <alignment vertical="top" wrapText="1"/>
    </xf>
    <xf numFmtId="0" fontId="25" fillId="0" borderId="1" xfId="0" applyFont="1" applyBorder="1" applyAlignment="1">
      <alignment horizontal="justify" vertical="center" wrapText="1"/>
    </xf>
    <xf numFmtId="0" fontId="25" fillId="0" borderId="1" xfId="0" applyFont="1" applyBorder="1" applyAlignment="1">
      <alignment vertical="center" wrapText="1"/>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5" fillId="0" borderId="20" xfId="0" applyFont="1" applyBorder="1" applyAlignment="1">
      <alignment horizontal="left" vertical="center" wrapText="1"/>
    </xf>
    <xf numFmtId="0" fontId="25" fillId="0" borderId="1" xfId="0" applyFont="1" applyBorder="1" applyAlignment="1">
      <alignment horizontal="left" vertical="center" wrapText="1"/>
    </xf>
    <xf numFmtId="0" fontId="27" fillId="0" borderId="1"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7" fillId="0" borderId="3" xfId="0" applyFont="1" applyBorder="1" applyAlignment="1" applyProtection="1">
      <alignment horizontal="center" vertical="top" wrapText="1"/>
    </xf>
    <xf numFmtId="0" fontId="25" fillId="0" borderId="33" xfId="0" applyFont="1" applyBorder="1" applyAlignment="1">
      <alignment horizontal="justify" vertical="center" wrapText="1"/>
    </xf>
    <xf numFmtId="0" fontId="25" fillId="0" borderId="44" xfId="0" applyFont="1" applyBorder="1" applyAlignment="1">
      <alignment horizontal="justify" vertical="center" wrapText="1"/>
    </xf>
    <xf numFmtId="0" fontId="25" fillId="0" borderId="43" xfId="0" applyFont="1" applyBorder="1" applyAlignment="1">
      <alignment horizontal="left" vertical="center" wrapText="1"/>
    </xf>
    <xf numFmtId="0" fontId="27" fillId="0" borderId="8" xfId="0" applyFont="1" applyBorder="1" applyAlignment="1" applyProtection="1">
      <alignment horizontal="center" vertical="top" wrapText="1"/>
    </xf>
    <xf numFmtId="0" fontId="27" fillId="0" borderId="4"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27" fillId="0" borderId="3" xfId="0" applyFont="1" applyBorder="1" applyAlignment="1" applyProtection="1">
      <alignment horizontal="left" vertical="center" wrapText="1"/>
    </xf>
    <xf numFmtId="0" fontId="27" fillId="0" borderId="3" xfId="0" applyFont="1" applyBorder="1" applyAlignment="1" applyProtection="1">
      <alignment horizontal="center" vertical="center" wrapText="1"/>
    </xf>
    <xf numFmtId="0" fontId="27" fillId="0" borderId="33" xfId="0" applyFont="1" applyBorder="1" applyAlignment="1" applyProtection="1">
      <alignment horizontal="center" vertical="top" wrapText="1"/>
    </xf>
    <xf numFmtId="0" fontId="4" fillId="0" borderId="33" xfId="0" applyFont="1" applyBorder="1" applyAlignment="1" applyProtection="1">
      <alignment horizontal="center" vertical="top" wrapText="1"/>
    </xf>
    <xf numFmtId="0" fontId="27" fillId="0" borderId="1" xfId="0" applyFont="1" applyFill="1" applyBorder="1" applyAlignment="1">
      <alignment horizontal="center" vertical="center" wrapText="1"/>
    </xf>
    <xf numFmtId="0" fontId="25" fillId="0" borderId="4" xfId="0" applyFont="1" applyBorder="1" applyAlignment="1">
      <alignment horizontal="justify" vertical="center" wrapText="1"/>
    </xf>
    <xf numFmtId="0" fontId="25" fillId="0" borderId="4" xfId="0" applyFont="1" applyBorder="1" applyAlignment="1">
      <alignment vertical="center" wrapText="1"/>
    </xf>
    <xf numFmtId="0" fontId="25" fillId="0" borderId="3" xfId="0" applyFont="1" applyBorder="1" applyAlignment="1">
      <alignment vertical="center" wrapText="1"/>
    </xf>
    <xf numFmtId="0" fontId="27" fillId="0" borderId="33" xfId="0" applyFont="1" applyFill="1" applyBorder="1" applyAlignment="1">
      <alignment horizontal="center" vertical="center" wrapText="1"/>
    </xf>
    <xf numFmtId="0" fontId="31" fillId="0" borderId="4" xfId="0" applyFont="1" applyFill="1" applyBorder="1" applyAlignment="1">
      <alignment horizontal="center" vertical="top" wrapText="1"/>
    </xf>
    <xf numFmtId="0" fontId="31" fillId="0" borderId="3" xfId="0" applyFont="1" applyFill="1" applyBorder="1" applyAlignment="1">
      <alignment horizontal="center" vertical="top" wrapText="1"/>
    </xf>
    <xf numFmtId="0" fontId="3" fillId="4" borderId="16" xfId="1" applyFont="1" applyFill="1" applyBorder="1" applyAlignment="1">
      <alignment vertical="center" wrapText="1"/>
    </xf>
    <xf numFmtId="0" fontId="3" fillId="4" borderId="17" xfId="1" applyFont="1" applyFill="1" applyBorder="1" applyAlignment="1">
      <alignment vertical="center" wrapText="1"/>
    </xf>
    <xf numFmtId="0" fontId="3" fillId="4" borderId="34" xfId="1" applyFont="1" applyFill="1" applyBorder="1" applyAlignment="1">
      <alignment vertical="center" wrapText="1"/>
    </xf>
    <xf numFmtId="0" fontId="27" fillId="0" borderId="3" xfId="0" applyFont="1" applyFill="1" applyBorder="1" applyAlignment="1">
      <alignment horizontal="center" vertical="center" wrapText="1"/>
    </xf>
    <xf numFmtId="0" fontId="8" fillId="11" borderId="5" xfId="0" applyFont="1" applyFill="1" applyBorder="1" applyAlignment="1" applyProtection="1">
      <alignment horizontal="center" vertical="center"/>
    </xf>
    <xf numFmtId="0" fontId="8" fillId="11" borderId="38" xfId="0" applyFont="1" applyFill="1" applyBorder="1" applyAlignment="1">
      <alignment horizontal="center" vertical="center" wrapText="1"/>
    </xf>
    <xf numFmtId="0" fontId="6" fillId="10" borderId="5" xfId="2" applyFont="1" applyFill="1" applyBorder="1" applyAlignment="1" applyProtection="1">
      <alignment horizontal="center" vertical="center" wrapText="1"/>
    </xf>
    <xf numFmtId="0" fontId="6" fillId="10" borderId="6" xfId="2" applyFont="1" applyFill="1" applyBorder="1" applyAlignment="1" applyProtection="1">
      <alignment horizontal="center" vertical="center" wrapText="1"/>
    </xf>
    <xf numFmtId="0" fontId="6" fillId="10" borderId="38" xfId="1" applyFont="1" applyFill="1" applyBorder="1" applyAlignment="1" applyProtection="1">
      <alignment horizontal="center" vertical="center" wrapText="1"/>
    </xf>
    <xf numFmtId="0" fontId="6" fillId="12" borderId="5" xfId="1" applyFont="1" applyFill="1" applyBorder="1" applyAlignment="1" applyProtection="1">
      <alignment horizontal="center" vertical="center" wrapText="1"/>
    </xf>
    <xf numFmtId="0" fontId="6" fillId="12" borderId="6" xfId="1" applyFont="1" applyFill="1" applyBorder="1" applyAlignment="1" applyProtection="1">
      <alignment horizontal="center" vertical="center" wrapText="1"/>
    </xf>
    <xf numFmtId="0" fontId="6" fillId="12" borderId="38" xfId="1"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8" fillId="11" borderId="31" xfId="0" applyFont="1" applyFill="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5" fillId="0" borderId="23" xfId="0" applyFont="1" applyBorder="1" applyAlignment="1">
      <alignment horizontal="left" vertical="center" wrapText="1"/>
    </xf>
    <xf numFmtId="0" fontId="25" fillId="0" borderId="47" xfId="0" applyFont="1" applyBorder="1" applyAlignment="1">
      <alignment horizontal="justify" vertical="center" wrapText="1"/>
    </xf>
    <xf numFmtId="0" fontId="25" fillId="0" borderId="48" xfId="0" applyFont="1" applyBorder="1" applyAlignment="1">
      <alignment horizontal="justify" vertical="center" wrapText="1"/>
    </xf>
    <xf numFmtId="0" fontId="27" fillId="0" borderId="33" xfId="0" applyFont="1" applyFill="1" applyBorder="1" applyAlignment="1">
      <alignment horizontal="left" vertical="center" wrapText="1"/>
    </xf>
    <xf numFmtId="0" fontId="33" fillId="0" borderId="22" xfId="0" applyFont="1" applyBorder="1" applyAlignment="1">
      <alignment horizontal="left" vertical="center" wrapText="1"/>
    </xf>
    <xf numFmtId="0" fontId="27" fillId="0" borderId="3" xfId="0" applyFont="1" applyFill="1" applyBorder="1" applyAlignment="1">
      <alignment horizontal="left" vertical="center" wrapText="1"/>
    </xf>
    <xf numFmtId="0" fontId="26" fillId="0" borderId="1"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27" fillId="0" borderId="4"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25" fillId="0" borderId="3" xfId="0" applyNumberFormat="1" applyFont="1" applyBorder="1" applyAlignment="1">
      <alignment vertical="center" wrapText="1"/>
    </xf>
    <xf numFmtId="0" fontId="25" fillId="0" borderId="1" xfId="0" applyNumberFormat="1" applyFont="1" applyBorder="1" applyAlignment="1">
      <alignment vertical="center" wrapText="1"/>
    </xf>
    <xf numFmtId="0" fontId="33" fillId="0" borderId="1" xfId="0" applyNumberFormat="1" applyFont="1" applyBorder="1" applyAlignment="1">
      <alignment vertical="center" wrapText="1"/>
    </xf>
    <xf numFmtId="0" fontId="25" fillId="0" borderId="0" xfId="0" applyFont="1"/>
    <xf numFmtId="0" fontId="28" fillId="14" borderId="37" xfId="0" applyFont="1" applyFill="1" applyBorder="1" applyAlignment="1">
      <alignment vertical="center" wrapText="1"/>
    </xf>
    <xf numFmtId="0" fontId="28" fillId="14" borderId="2" xfId="0" applyFont="1" applyFill="1" applyBorder="1" applyAlignment="1">
      <alignment vertical="center" wrapText="1"/>
    </xf>
    <xf numFmtId="0" fontId="4" fillId="14" borderId="3" xfId="0" applyFont="1" applyFill="1" applyBorder="1" applyAlignment="1" applyProtection="1">
      <alignment horizontal="center" vertical="center"/>
      <protection locked="0"/>
    </xf>
    <xf numFmtId="0" fontId="4" fillId="14" borderId="1" xfId="0" applyFont="1" applyFill="1" applyBorder="1" applyAlignment="1" applyProtection="1">
      <alignment horizontal="center" vertical="center"/>
      <protection locked="0"/>
    </xf>
    <xf numFmtId="0" fontId="4" fillId="14" borderId="33" xfId="0" applyFont="1" applyFill="1" applyBorder="1" applyAlignment="1" applyProtection="1">
      <alignment horizontal="center" vertical="center"/>
      <protection locked="0"/>
    </xf>
    <xf numFmtId="0" fontId="27" fillId="14" borderId="33" xfId="0" applyFont="1" applyFill="1" applyBorder="1" applyAlignment="1">
      <alignment vertical="top" wrapText="1"/>
    </xf>
    <xf numFmtId="0" fontId="27" fillId="14" borderId="3" xfId="0" applyFont="1" applyFill="1" applyBorder="1" applyAlignment="1">
      <alignment horizontal="center" vertical="center" wrapText="1"/>
    </xf>
    <xf numFmtId="0" fontId="27" fillId="14" borderId="3" xfId="0" applyFont="1" applyFill="1" applyBorder="1" applyAlignment="1">
      <alignment vertical="top" wrapText="1"/>
    </xf>
    <xf numFmtId="0" fontId="27" fillId="14" borderId="4" xfId="0" applyFont="1" applyFill="1" applyBorder="1" applyAlignment="1">
      <alignment vertical="top" wrapText="1"/>
    </xf>
    <xf numFmtId="0" fontId="15" fillId="14" borderId="1" xfId="0" applyFont="1" applyFill="1" applyBorder="1" applyAlignment="1">
      <alignment horizontal="center" vertical="center" wrapText="1"/>
    </xf>
    <xf numFmtId="0" fontId="27" fillId="15" borderId="28" xfId="0" applyFont="1" applyFill="1" applyBorder="1" applyAlignment="1" applyProtection="1">
      <alignment vertical="center" wrapText="1"/>
      <protection locked="0"/>
    </xf>
    <xf numFmtId="0" fontId="27" fillId="15" borderId="37" xfId="0" applyFont="1" applyFill="1" applyBorder="1" applyAlignment="1" applyProtection="1">
      <alignment vertical="center" wrapText="1"/>
      <protection locked="0"/>
    </xf>
    <xf numFmtId="0" fontId="27" fillId="15" borderId="2" xfId="0" applyFont="1" applyFill="1" applyBorder="1" applyAlignment="1" applyProtection="1">
      <alignment vertical="center" wrapText="1"/>
      <protection locked="0"/>
    </xf>
    <xf numFmtId="0" fontId="25" fillId="15" borderId="13" xfId="0" applyFont="1" applyFill="1" applyBorder="1" applyAlignment="1">
      <alignment vertical="center" wrapText="1"/>
    </xf>
    <xf numFmtId="0" fontId="25" fillId="15" borderId="11" xfId="0" applyFont="1" applyFill="1" applyBorder="1" applyAlignment="1">
      <alignment horizontal="center" vertical="center" wrapText="1"/>
    </xf>
    <xf numFmtId="0" fontId="25" fillId="15" borderId="12" xfId="0" applyFont="1" applyFill="1" applyBorder="1" applyAlignment="1">
      <alignment vertical="center" wrapText="1"/>
    </xf>
    <xf numFmtId="0" fontId="25" fillId="15" borderId="14" xfId="0" applyFont="1" applyFill="1" applyBorder="1" applyAlignment="1">
      <alignment horizontal="center" vertical="center" wrapText="1"/>
    </xf>
    <xf numFmtId="0" fontId="26" fillId="15" borderId="3" xfId="0" applyFont="1" applyFill="1" applyBorder="1" applyAlignment="1" applyProtection="1">
      <alignment horizontal="justify" vertical="top"/>
      <protection locked="0"/>
    </xf>
    <xf numFmtId="0" fontId="27" fillId="15" borderId="8" xfId="0" applyFont="1" applyFill="1" applyBorder="1" applyAlignment="1" applyProtection="1">
      <alignment horizontal="center" vertical="top" wrapText="1"/>
    </xf>
    <xf numFmtId="0" fontId="27" fillId="15" borderId="4" xfId="0" applyFont="1" applyFill="1" applyBorder="1" applyAlignment="1" applyProtection="1">
      <alignment horizontal="center" vertical="top" wrapText="1"/>
    </xf>
    <xf numFmtId="0" fontId="27" fillId="15" borderId="3" xfId="0" applyFont="1" applyFill="1" applyBorder="1" applyAlignment="1" applyProtection="1">
      <alignment horizontal="center" vertical="top" wrapText="1"/>
    </xf>
    <xf numFmtId="0" fontId="27" fillId="15" borderId="33" xfId="0" applyFont="1" applyFill="1" applyBorder="1" applyAlignment="1" applyProtection="1">
      <alignment horizontal="center" vertical="top" wrapText="1"/>
    </xf>
    <xf numFmtId="0" fontId="27" fillId="15" borderId="33" xfId="0" applyFont="1" applyFill="1" applyBorder="1" applyAlignment="1">
      <alignment vertical="top" wrapText="1"/>
    </xf>
    <xf numFmtId="0" fontId="27" fillId="15" borderId="3" xfId="0" applyFont="1" applyFill="1" applyBorder="1" applyAlignment="1">
      <alignment vertical="top" wrapText="1"/>
    </xf>
    <xf numFmtId="0" fontId="27" fillId="15" borderId="1" xfId="0" applyFont="1" applyFill="1" applyBorder="1" applyAlignment="1">
      <alignment vertical="top" wrapText="1"/>
    </xf>
    <xf numFmtId="0" fontId="27" fillId="15" borderId="4" xfId="0" applyFont="1" applyFill="1" applyBorder="1" applyAlignment="1">
      <alignment vertical="top" wrapText="1"/>
    </xf>
    <xf numFmtId="0" fontId="27" fillId="15" borderId="3" xfId="0" applyFont="1" applyFill="1" applyBorder="1" applyAlignment="1">
      <alignment horizontal="center" vertical="center" wrapText="1"/>
    </xf>
    <xf numFmtId="0" fontId="27" fillId="15" borderId="1" xfId="0" applyFont="1" applyFill="1" applyBorder="1" applyAlignment="1">
      <alignment horizontal="center" vertical="center" wrapText="1"/>
    </xf>
    <xf numFmtId="0" fontId="15" fillId="15" borderId="1" xfId="0" applyFont="1" applyFill="1" applyBorder="1" applyAlignment="1">
      <alignment horizontal="center" vertical="center" wrapText="1"/>
    </xf>
    <xf numFmtId="0" fontId="4" fillId="14" borderId="28" xfId="0" applyFont="1" applyFill="1" applyBorder="1" applyAlignment="1" applyProtection="1">
      <alignment horizontal="center" vertical="center"/>
      <protection locked="0"/>
    </xf>
    <xf numFmtId="0" fontId="31" fillId="0" borderId="4"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7" fillId="0" borderId="25" xfId="0" applyFont="1" applyBorder="1" applyAlignment="1" applyProtection="1">
      <alignment horizontal="center" vertical="center" wrapText="1"/>
    </xf>
    <xf numFmtId="0" fontId="35" fillId="0" borderId="56" xfId="82" applyFont="1" applyBorder="1" applyAlignment="1">
      <alignment horizontal="center" vertical="center" wrapText="1"/>
    </xf>
    <xf numFmtId="0" fontId="36" fillId="0" borderId="57" xfId="82" applyFont="1" applyBorder="1" applyAlignment="1">
      <alignment horizontal="center" vertical="center" wrapText="1"/>
    </xf>
    <xf numFmtId="0" fontId="27" fillId="0" borderId="3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33" xfId="0" applyFont="1" applyBorder="1" applyAlignment="1">
      <alignment horizontal="center" vertical="center"/>
    </xf>
    <xf numFmtId="0" fontId="25" fillId="0" borderId="11" xfId="0" applyFont="1" applyBorder="1" applyAlignment="1">
      <alignment horizontal="center" vertical="center"/>
    </xf>
    <xf numFmtId="0" fontId="25" fillId="0" borderId="3" xfId="0" applyFont="1" applyBorder="1" applyAlignment="1">
      <alignment horizontal="center" vertical="center"/>
    </xf>
    <xf numFmtId="0" fontId="25" fillId="0" borderId="14" xfId="0" applyFont="1" applyBorder="1" applyAlignment="1">
      <alignment horizontal="center" vertical="center"/>
    </xf>
    <xf numFmtId="0" fontId="25" fillId="0" borderId="52" xfId="0" applyFont="1" applyBorder="1" applyAlignment="1">
      <alignment horizontal="center" vertical="center"/>
    </xf>
    <xf numFmtId="0" fontId="25" fillId="0" borderId="9" xfId="0" applyFont="1" applyBorder="1" applyAlignment="1">
      <alignment horizontal="center" vertical="center"/>
    </xf>
    <xf numFmtId="0" fontId="9" fillId="0" borderId="12" xfId="0" applyFont="1" applyBorder="1" applyAlignment="1">
      <alignment horizontal="center" vertical="center"/>
    </xf>
    <xf numFmtId="0" fontId="8" fillId="6" borderId="3" xfId="0" applyFont="1" applyFill="1" applyBorder="1" applyAlignment="1">
      <alignment horizontal="left" vertical="center"/>
    </xf>
    <xf numFmtId="0" fontId="6" fillId="16" borderId="3" xfId="0" applyFont="1" applyFill="1" applyBorder="1" applyAlignment="1" applyProtection="1">
      <alignment horizontal="center" vertical="center" wrapText="1"/>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7" borderId="1" xfId="0" applyFont="1" applyFill="1" applyBorder="1" applyAlignment="1">
      <alignment horizontal="left" vertical="center"/>
    </xf>
    <xf numFmtId="0" fontId="6" fillId="16" borderId="1" xfId="0" applyFont="1" applyFill="1" applyBorder="1" applyAlignment="1" applyProtection="1">
      <alignment horizontal="center" vertical="center" wrapText="1"/>
    </xf>
    <xf numFmtId="0" fontId="8" fillId="0" borderId="2" xfId="0" applyFont="1" applyBorder="1" applyAlignment="1">
      <alignment horizontal="left" vertical="center" wrapText="1"/>
    </xf>
    <xf numFmtId="0" fontId="8" fillId="8" borderId="1" xfId="0" applyFont="1" applyFill="1" applyBorder="1" applyAlignment="1">
      <alignment horizontal="left" vertical="center"/>
    </xf>
    <xf numFmtId="0" fontId="6" fillId="16" borderId="1" xfId="0" applyFont="1" applyFill="1" applyBorder="1" applyAlignment="1">
      <alignment horizontal="center" vertical="center" wrapText="1"/>
    </xf>
    <xf numFmtId="0" fontId="8" fillId="13" borderId="1" xfId="0" applyFont="1" applyFill="1" applyBorder="1" applyAlignment="1">
      <alignment horizontal="left" vertical="center"/>
    </xf>
    <xf numFmtId="0" fontId="8" fillId="16" borderId="1" xfId="0" applyFont="1" applyFill="1" applyBorder="1" applyAlignment="1">
      <alignment horizontal="center" vertical="center" wrapText="1"/>
    </xf>
    <xf numFmtId="0" fontId="9" fillId="0" borderId="5" xfId="0" applyFont="1" applyBorder="1" applyAlignment="1">
      <alignment horizontal="center" vertical="center"/>
    </xf>
    <xf numFmtId="0" fontId="8" fillId="0" borderId="6" xfId="0" applyFont="1" applyBorder="1" applyAlignment="1">
      <alignment horizontal="left" vertical="center"/>
    </xf>
    <xf numFmtId="0" fontId="27" fillId="0" borderId="27" xfId="0" applyFont="1" applyBorder="1" applyAlignment="1" applyProtection="1">
      <alignment vertical="top" wrapText="1"/>
    </xf>
    <xf numFmtId="0" fontId="25" fillId="0" borderId="28" xfId="0" applyFont="1" applyBorder="1" applyAlignment="1">
      <alignment vertical="top" wrapText="1"/>
    </xf>
    <xf numFmtId="0" fontId="25" fillId="0" borderId="0" xfId="0" applyFont="1" applyAlignment="1">
      <alignment vertical="top" wrapText="1"/>
    </xf>
    <xf numFmtId="0" fontId="26" fillId="0" borderId="28" xfId="0" applyFont="1" applyBorder="1" applyAlignment="1" applyProtection="1">
      <alignment vertical="top" wrapText="1"/>
    </xf>
    <xf numFmtId="0" fontId="25" fillId="0" borderId="1" xfId="0" applyFont="1" applyBorder="1" applyAlignment="1">
      <alignment vertical="top" wrapText="1"/>
    </xf>
    <xf numFmtId="0" fontId="26" fillId="15" borderId="15" xfId="0" applyFont="1" applyFill="1" applyBorder="1" applyAlignment="1">
      <alignment vertical="top" wrapText="1"/>
    </xf>
    <xf numFmtId="14" fontId="27" fillId="15" borderId="1" xfId="0" applyNumberFormat="1" applyFont="1" applyFill="1" applyBorder="1" applyAlignment="1" applyProtection="1">
      <alignment vertical="center" wrapText="1"/>
      <protection locked="0"/>
    </xf>
    <xf numFmtId="0" fontId="25" fillId="0" borderId="25" xfId="0" applyFont="1" applyBorder="1" applyAlignment="1">
      <alignment horizontal="center" vertical="center"/>
    </xf>
    <xf numFmtId="0" fontId="25" fillId="15" borderId="41" xfId="0" applyFont="1" applyFill="1" applyBorder="1" applyAlignment="1">
      <alignment horizontal="left" vertical="top" wrapText="1"/>
    </xf>
    <xf numFmtId="0" fontId="25" fillId="15" borderId="10" xfId="0" applyFont="1" applyFill="1" applyBorder="1" applyAlignment="1">
      <alignment vertical="center" wrapText="1"/>
    </xf>
    <xf numFmtId="0" fontId="25" fillId="15" borderId="33" xfId="0" applyFont="1" applyFill="1" applyBorder="1" applyAlignment="1">
      <alignment vertical="center" wrapText="1"/>
    </xf>
    <xf numFmtId="0" fontId="27" fillId="15" borderId="1" xfId="0" applyFont="1" applyFill="1" applyBorder="1" applyAlignment="1">
      <alignment horizontal="left" vertical="top" wrapText="1"/>
    </xf>
    <xf numFmtId="0" fontId="27" fillId="15" borderId="1" xfId="0" applyFont="1" applyFill="1" applyBorder="1" applyAlignment="1">
      <alignment horizontal="left" vertical="center" wrapText="1"/>
    </xf>
    <xf numFmtId="0" fontId="26" fillId="0" borderId="55" xfId="0" applyFont="1" applyBorder="1" applyAlignment="1" applyProtection="1">
      <alignment horizontal="center" vertical="center" wrapText="1"/>
    </xf>
    <xf numFmtId="0" fontId="25" fillId="14" borderId="11" xfId="0" applyFont="1" applyFill="1" applyBorder="1" applyAlignment="1">
      <alignment vertical="center" wrapText="1"/>
    </xf>
    <xf numFmtId="0" fontId="38" fillId="14" borderId="33" xfId="0" applyFont="1" applyFill="1" applyBorder="1" applyAlignment="1">
      <alignment vertical="center" wrapText="1"/>
    </xf>
    <xf numFmtId="0" fontId="38" fillId="14" borderId="33" xfId="0" applyFont="1" applyFill="1" applyBorder="1" applyAlignment="1">
      <alignment horizontal="center" vertical="center" wrapText="1"/>
    </xf>
    <xf numFmtId="0" fontId="38" fillId="14" borderId="4" xfId="0" applyFont="1" applyFill="1" applyBorder="1" applyAlignment="1">
      <alignment horizontal="center" vertical="center" wrapText="1"/>
    </xf>
    <xf numFmtId="0" fontId="38" fillId="14" borderId="3" xfId="0" applyFont="1" applyFill="1" applyBorder="1" applyAlignment="1">
      <alignment horizontal="center" vertical="center" wrapText="1"/>
    </xf>
    <xf numFmtId="0" fontId="39" fillId="14" borderId="41" xfId="0" applyFont="1" applyFill="1" applyBorder="1" applyAlignment="1">
      <alignment vertical="center" wrapText="1"/>
    </xf>
    <xf numFmtId="0" fontId="38" fillId="14" borderId="9" xfId="0" applyFont="1" applyFill="1" applyBorder="1" applyAlignment="1">
      <alignment horizontal="center" vertical="center" wrapText="1"/>
    </xf>
    <xf numFmtId="0" fontId="27" fillId="14" borderId="33" xfId="0" applyFont="1" applyFill="1" applyBorder="1" applyAlignment="1" applyProtection="1">
      <alignment vertical="top" wrapText="1"/>
    </xf>
    <xf numFmtId="0" fontId="27" fillId="14" borderId="4" xfId="0" applyFont="1" applyFill="1" applyBorder="1" applyAlignment="1" applyProtection="1">
      <alignment vertical="top" wrapText="1"/>
    </xf>
    <xf numFmtId="0" fontId="27" fillId="14" borderId="3" xfId="0" applyFont="1" applyFill="1" applyBorder="1" applyAlignment="1" applyProtection="1">
      <alignment vertical="top" wrapText="1"/>
    </xf>
    <xf numFmtId="0" fontId="27" fillId="14" borderId="8" xfId="0" applyFont="1" applyFill="1" applyBorder="1" applyAlignment="1" applyProtection="1">
      <alignment vertical="top" wrapText="1"/>
    </xf>
    <xf numFmtId="0" fontId="4" fillId="14" borderId="3"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28" fillId="14" borderId="1" xfId="0" applyFont="1" applyFill="1" applyBorder="1" applyAlignment="1">
      <alignment vertical="center" wrapText="1"/>
    </xf>
    <xf numFmtId="2" fontId="18" fillId="4" borderId="17" xfId="1" applyNumberFormat="1" applyFont="1" applyFill="1" applyBorder="1" applyAlignment="1">
      <alignment horizontal="center"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27" fillId="0" borderId="3" xfId="0" applyFont="1" applyFill="1" applyBorder="1" applyAlignment="1">
      <alignment horizontal="center" vertical="center" wrapText="1"/>
    </xf>
    <xf numFmtId="0" fontId="0" fillId="2" borderId="0" xfId="0" applyFill="1"/>
    <xf numFmtId="0" fontId="42" fillId="6" borderId="59" xfId="4" applyFont="1" applyFill="1" applyBorder="1" applyAlignment="1">
      <alignment horizontal="center" vertical="center" wrapText="1"/>
    </xf>
    <xf numFmtId="0" fontId="42" fillId="7" borderId="9" xfId="4" applyFont="1" applyFill="1" applyBorder="1" applyAlignment="1">
      <alignment horizontal="center" vertical="center" wrapText="1"/>
    </xf>
    <xf numFmtId="0" fontId="42" fillId="17" borderId="9" xfId="4" applyFont="1" applyFill="1" applyBorder="1" applyAlignment="1">
      <alignment horizontal="center" vertical="center" wrapText="1"/>
    </xf>
    <xf numFmtId="0" fontId="42" fillId="8" borderId="23" xfId="4" applyFont="1" applyFill="1" applyBorder="1" applyAlignment="1">
      <alignment horizontal="center" vertical="center" wrapText="1"/>
    </xf>
    <xf numFmtId="0" fontId="42" fillId="0" borderId="54" xfId="4" applyFont="1" applyFill="1" applyBorder="1" applyAlignment="1">
      <alignment horizontal="center" vertical="center" wrapText="1"/>
    </xf>
    <xf numFmtId="0" fontId="2" fillId="0" borderId="12" xfId="4" applyFont="1" applyBorder="1" applyAlignment="1">
      <alignment horizontal="center" vertical="center"/>
    </xf>
    <xf numFmtId="0" fontId="2" fillId="0" borderId="30" xfId="4" applyFont="1" applyBorder="1" applyAlignment="1">
      <alignment horizontal="center" vertical="center" wrapText="1"/>
    </xf>
    <xf numFmtId="0" fontId="2" fillId="0" borderId="3" xfId="4" applyFont="1" applyBorder="1" applyAlignment="1">
      <alignment horizontal="center" vertical="center" wrapText="1"/>
    </xf>
    <xf numFmtId="0" fontId="2" fillId="0" borderId="32" xfId="4" applyFont="1" applyBorder="1" applyAlignment="1">
      <alignment horizontal="center" vertical="center" wrapText="1"/>
    </xf>
    <xf numFmtId="0" fontId="2" fillId="0" borderId="7" xfId="4" applyFont="1" applyBorder="1" applyAlignment="1">
      <alignment horizontal="center" vertical="center"/>
    </xf>
    <xf numFmtId="0" fontId="2" fillId="0" borderId="25" xfId="4" applyFont="1" applyBorder="1" applyAlignment="1">
      <alignment horizontal="center" vertical="center" wrapText="1"/>
    </xf>
    <xf numFmtId="0" fontId="2" fillId="0" borderId="1" xfId="4" applyFont="1" applyBorder="1" applyAlignment="1">
      <alignment horizontal="center" vertical="center" wrapText="1"/>
    </xf>
    <xf numFmtId="0" fontId="42" fillId="3" borderId="22" xfId="4" applyFont="1" applyFill="1" applyBorder="1" applyAlignment="1">
      <alignment horizontal="center" vertical="center"/>
    </xf>
    <xf numFmtId="0" fontId="42" fillId="3" borderId="1" xfId="4" applyFont="1" applyFill="1" applyBorder="1" applyAlignment="1">
      <alignment horizontal="center" vertical="center" wrapText="1"/>
    </xf>
    <xf numFmtId="9" fontId="42" fillId="18" borderId="30" xfId="83" applyFont="1" applyFill="1" applyBorder="1" applyAlignment="1">
      <alignment horizontal="center" vertical="center"/>
    </xf>
    <xf numFmtId="9" fontId="42" fillId="18" borderId="3" xfId="83" applyFont="1" applyFill="1" applyBorder="1" applyAlignment="1">
      <alignment horizontal="center" vertical="center"/>
    </xf>
    <xf numFmtId="9" fontId="42" fillId="18" borderId="32" xfId="83" applyFont="1" applyFill="1" applyBorder="1" applyAlignment="1">
      <alignment horizontal="center" vertical="center" wrapText="1"/>
    </xf>
    <xf numFmtId="9" fontId="42" fillId="18" borderId="3" xfId="83" applyFont="1" applyFill="1" applyBorder="1" applyAlignment="1">
      <alignment horizontal="center" vertical="center" wrapText="1"/>
    </xf>
    <xf numFmtId="9" fontId="42" fillId="18" borderId="3" xfId="4" applyNumberFormat="1" applyFont="1" applyFill="1" applyBorder="1" applyAlignment="1">
      <alignment horizontal="center" vertical="center" wrapText="1"/>
    </xf>
    <xf numFmtId="2" fontId="42" fillId="18" borderId="50" xfId="83" applyNumberFormat="1" applyFont="1" applyFill="1" applyBorder="1" applyAlignment="1">
      <alignment horizontal="center" vertical="center"/>
    </xf>
    <xf numFmtId="0" fontId="25" fillId="14" borderId="67" xfId="0" applyFont="1" applyFill="1" applyBorder="1" applyAlignment="1">
      <alignment horizontal="center" vertical="center" wrapText="1"/>
    </xf>
    <xf numFmtId="168" fontId="43" fillId="2" borderId="0" xfId="0" applyNumberFormat="1" applyFont="1" applyFill="1" applyBorder="1" applyAlignment="1" applyProtection="1">
      <alignment horizontal="center" vertical="center"/>
    </xf>
    <xf numFmtId="0" fontId="27" fillId="14" borderId="7" xfId="0" applyFont="1" applyFill="1" applyBorder="1" applyAlignment="1" applyProtection="1">
      <alignment horizontal="center" vertical="center"/>
      <protection locked="0"/>
    </xf>
    <xf numFmtId="0" fontId="27" fillId="14" borderId="3" xfId="0" applyFont="1" applyFill="1" applyBorder="1" applyAlignment="1" applyProtection="1">
      <alignment horizontal="center" vertical="center"/>
      <protection locked="0"/>
    </xf>
    <xf numFmtId="0" fontId="27" fillId="14" borderId="1" xfId="0" applyFont="1" applyFill="1" applyBorder="1" applyAlignment="1" applyProtection="1">
      <alignment horizontal="center" vertical="center"/>
      <protection locked="0"/>
    </xf>
    <xf numFmtId="0" fontId="27" fillId="14" borderId="33" xfId="0" applyFont="1" applyFill="1" applyBorder="1" applyAlignment="1" applyProtection="1">
      <alignment horizontal="center" vertical="center"/>
      <protection locked="0"/>
    </xf>
    <xf numFmtId="0" fontId="27" fillId="14" borderId="33" xfId="0" applyFont="1" applyFill="1" applyBorder="1" applyAlignment="1">
      <alignment horizontal="center" vertical="center" wrapText="1"/>
    </xf>
    <xf numFmtId="0" fontId="7" fillId="0" borderId="0" xfId="0" applyFont="1" applyAlignment="1">
      <alignment horizontal="center"/>
    </xf>
    <xf numFmtId="0" fontId="15" fillId="0" borderId="0" xfId="0" applyFont="1" applyFill="1" applyBorder="1" applyAlignment="1">
      <alignment horizontal="center" vertical="top" wrapText="1"/>
    </xf>
    <xf numFmtId="0" fontId="28" fillId="14" borderId="1" xfId="0" applyFont="1" applyFill="1" applyBorder="1" applyAlignment="1">
      <alignment horizontal="center" vertical="center" wrapText="1"/>
    </xf>
    <xf numFmtId="0" fontId="39" fillId="14" borderId="42" xfId="0" applyFont="1" applyFill="1" applyBorder="1" applyAlignment="1">
      <alignment vertical="center" wrapText="1"/>
    </xf>
    <xf numFmtId="0" fontId="39" fillId="14" borderId="14" xfId="0" applyFont="1" applyFill="1" applyBorder="1" applyAlignment="1">
      <alignment vertical="center" wrapText="1"/>
    </xf>
    <xf numFmtId="0" fontId="4" fillId="14" borderId="27" xfId="0" applyFont="1" applyFill="1" applyBorder="1" applyAlignment="1" applyProtection="1">
      <alignment horizontal="center" vertical="center"/>
      <protection locked="0"/>
    </xf>
    <xf numFmtId="0" fontId="4" fillId="14" borderId="7" xfId="0" applyFont="1" applyFill="1" applyBorder="1" applyAlignment="1" applyProtection="1">
      <alignment horizontal="center" vertical="center"/>
      <protection locked="0"/>
    </xf>
    <xf numFmtId="0" fontId="38" fillId="14" borderId="12" xfId="0" applyFont="1" applyFill="1" applyBorder="1" applyAlignment="1">
      <alignment horizontal="center" vertical="center" wrapText="1"/>
    </xf>
    <xf numFmtId="0" fontId="38" fillId="14" borderId="67" xfId="0" applyFont="1" applyFill="1" applyBorder="1" applyAlignment="1">
      <alignment horizontal="center" vertical="center" wrapText="1"/>
    </xf>
    <xf numFmtId="0" fontId="38" fillId="14" borderId="13" xfId="0" applyFont="1" applyFill="1" applyBorder="1" applyAlignment="1">
      <alignment horizontal="center" vertical="center" wrapText="1"/>
    </xf>
    <xf numFmtId="0" fontId="38" fillId="14" borderId="24" xfId="0" applyFont="1" applyFill="1" applyBorder="1" applyAlignment="1">
      <alignment horizontal="center" vertical="center" wrapText="1"/>
    </xf>
    <xf numFmtId="0" fontId="25" fillId="0" borderId="37" xfId="0"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horizontal="left" vertical="center" wrapText="1"/>
    </xf>
    <xf numFmtId="0" fontId="27" fillId="15" borderId="33" xfId="0" applyFont="1" applyFill="1" applyBorder="1" applyAlignment="1" applyProtection="1">
      <alignment horizontal="center" vertical="top" wrapText="1"/>
    </xf>
    <xf numFmtId="0" fontId="27" fillId="15" borderId="4" xfId="0" applyFont="1" applyFill="1" applyBorder="1" applyAlignment="1" applyProtection="1">
      <alignment horizontal="center" vertical="top"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6" fillId="15" borderId="1" xfId="0" applyFont="1" applyFill="1" applyBorder="1" applyAlignment="1">
      <alignment horizontal="center" vertical="center" wrapText="1"/>
    </xf>
    <xf numFmtId="0" fontId="27" fillId="15" borderId="22" xfId="0" applyFont="1" applyFill="1" applyBorder="1" applyAlignment="1" applyProtection="1">
      <alignment horizontal="center" vertical="center" wrapText="1"/>
    </xf>
    <xf numFmtId="0" fontId="38" fillId="14" borderId="68" xfId="0" applyFont="1" applyFill="1" applyBorder="1" applyAlignment="1">
      <alignment horizontal="center" vertical="center" wrapText="1"/>
    </xf>
    <xf numFmtId="0" fontId="36" fillId="0" borderId="1" xfId="82" applyFont="1" applyBorder="1" applyAlignment="1">
      <alignment horizontal="center" vertical="center" wrapText="1"/>
    </xf>
    <xf numFmtId="0" fontId="36" fillId="0" borderId="69" xfId="82" applyFont="1" applyBorder="1" applyAlignment="1">
      <alignment horizontal="center" vertical="center" wrapText="1"/>
    </xf>
    <xf numFmtId="0" fontId="25" fillId="15" borderId="20" xfId="0" applyFont="1" applyFill="1" applyBorder="1" applyAlignment="1">
      <alignment horizontal="center" vertical="center" wrapText="1"/>
    </xf>
    <xf numFmtId="0" fontId="25" fillId="0" borderId="53" xfId="0" applyFont="1" applyBorder="1" applyAlignment="1">
      <alignment horizontal="center" vertical="center"/>
    </xf>
    <xf numFmtId="0" fontId="25" fillId="15" borderId="6" xfId="0" applyFont="1" applyFill="1" applyBorder="1" applyAlignment="1">
      <alignment horizontal="center" vertical="center" wrapText="1"/>
    </xf>
    <xf numFmtId="0" fontId="25" fillId="15" borderId="38" xfId="0" applyFont="1" applyFill="1" applyBorder="1" applyAlignment="1">
      <alignment horizontal="left" vertical="top" wrapText="1"/>
    </xf>
    <xf numFmtId="0" fontId="25" fillId="17" borderId="1" xfId="0" applyFont="1" applyFill="1" applyBorder="1" applyAlignment="1">
      <alignment vertical="center" wrapText="1"/>
    </xf>
    <xf numFmtId="0" fontId="25" fillId="17" borderId="2" xfId="0" applyFont="1" applyFill="1" applyBorder="1" applyAlignment="1">
      <alignment horizontal="left" vertical="top" wrapText="1"/>
    </xf>
    <xf numFmtId="0" fontId="26" fillId="15" borderId="3" xfId="0" applyFont="1" applyFill="1" applyBorder="1" applyAlignment="1" applyProtection="1">
      <alignment horizontal="center" vertical="center"/>
      <protection locked="0"/>
    </xf>
    <xf numFmtId="0" fontId="26" fillId="15" borderId="1" xfId="0" applyFont="1" applyFill="1" applyBorder="1" applyAlignment="1" applyProtection="1">
      <alignment horizontal="center" vertical="center"/>
      <protection locked="0"/>
    </xf>
    <xf numFmtId="169" fontId="25" fillId="15" borderId="6" xfId="0" applyNumberFormat="1" applyFont="1" applyFill="1" applyBorder="1" applyAlignment="1">
      <alignment horizontal="center" vertical="center" wrapText="1"/>
    </xf>
    <xf numFmtId="49" fontId="25" fillId="15" borderId="33" xfId="0" applyNumberFormat="1" applyFont="1" applyFill="1" applyBorder="1" applyAlignment="1">
      <alignment horizontal="center" vertical="center" wrapText="1"/>
    </xf>
    <xf numFmtId="49" fontId="25" fillId="15" borderId="1" xfId="0" applyNumberFormat="1" applyFont="1" applyFill="1" applyBorder="1" applyAlignment="1">
      <alignment horizontal="center" vertical="center" wrapText="1"/>
    </xf>
    <xf numFmtId="0" fontId="27" fillId="15" borderId="8" xfId="0" applyFont="1" applyFill="1" applyBorder="1" applyAlignment="1" applyProtection="1">
      <alignment vertical="top" wrapText="1"/>
    </xf>
    <xf numFmtId="0" fontId="27" fillId="15" borderId="4" xfId="0" applyFont="1" applyFill="1" applyBorder="1" applyAlignment="1" applyProtection="1">
      <alignment vertical="top" wrapText="1"/>
    </xf>
    <xf numFmtId="0" fontId="27" fillId="15" borderId="3" xfId="0" applyFont="1" applyFill="1" applyBorder="1" applyAlignment="1" applyProtection="1">
      <alignment vertical="top" wrapText="1"/>
    </xf>
    <xf numFmtId="0" fontId="27" fillId="15" borderId="1" xfId="0" applyFont="1" applyFill="1" applyBorder="1" applyAlignment="1" applyProtection="1">
      <alignment horizontal="center" vertical="center" wrapText="1"/>
    </xf>
    <xf numFmtId="0" fontId="27" fillId="0" borderId="1" xfId="0" applyFont="1" applyBorder="1" applyAlignment="1" applyProtection="1">
      <alignment horizontal="center" vertical="top" wrapText="1"/>
    </xf>
    <xf numFmtId="0" fontId="27" fillId="15" borderId="1" xfId="0" applyFont="1" applyFill="1" applyBorder="1" applyAlignment="1" applyProtection="1">
      <alignment horizontal="center" vertical="center" wrapText="1"/>
      <protection locked="0"/>
    </xf>
    <xf numFmtId="49" fontId="27" fillId="15" borderId="1" xfId="0" applyNumberFormat="1" applyFont="1" applyFill="1" applyBorder="1" applyAlignment="1" applyProtection="1">
      <alignment horizontal="center" vertical="center" wrapText="1"/>
    </xf>
    <xf numFmtId="0" fontId="26" fillId="15" borderId="1" xfId="0" applyFont="1" applyFill="1" applyBorder="1" applyAlignment="1" applyProtection="1">
      <alignment vertical="top" wrapText="1"/>
      <protection locked="0"/>
    </xf>
    <xf numFmtId="0" fontId="27" fillId="15" borderId="1" xfId="0" applyFont="1" applyFill="1" applyBorder="1" applyAlignment="1" applyProtection="1">
      <alignment horizontal="left" vertical="top" wrapText="1"/>
    </xf>
    <xf numFmtId="0" fontId="27" fillId="15" borderId="3" xfId="0" applyFont="1" applyFill="1" applyBorder="1" applyAlignment="1" applyProtection="1">
      <alignment horizontal="center" vertical="center" wrapText="1"/>
    </xf>
    <xf numFmtId="0" fontId="27" fillId="15" borderId="3" xfId="0" applyFont="1" applyFill="1" applyBorder="1" applyAlignment="1" applyProtection="1">
      <alignment horizontal="left" vertical="top" wrapText="1"/>
    </xf>
    <xf numFmtId="0" fontId="25" fillId="0" borderId="70" xfId="0" applyFont="1" applyBorder="1" applyAlignment="1">
      <alignment horizontal="left" vertical="center" wrapText="1"/>
    </xf>
    <xf numFmtId="0" fontId="27" fillId="2" borderId="2" xfId="0" applyFont="1" applyFill="1" applyBorder="1" applyAlignment="1" applyProtection="1">
      <alignment vertical="center" wrapText="1"/>
      <protection locked="0"/>
    </xf>
    <xf numFmtId="0" fontId="25" fillId="2" borderId="1" xfId="0" applyFont="1" applyFill="1" applyBorder="1" applyAlignment="1">
      <alignment horizontal="left" vertical="center" wrapText="1"/>
    </xf>
    <xf numFmtId="0" fontId="36" fillId="2" borderId="1" xfId="82" applyFont="1" applyFill="1" applyBorder="1" applyAlignment="1">
      <alignment horizontal="center" vertical="center" wrapText="1"/>
    </xf>
    <xf numFmtId="0" fontId="25"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5" fillId="2" borderId="1" xfId="0" applyFont="1" applyFill="1" applyBorder="1" applyAlignment="1">
      <alignment horizontal="left" vertical="top" wrapText="1"/>
    </xf>
    <xf numFmtId="14" fontId="25" fillId="2" borderId="33" xfId="0" applyNumberFormat="1" applyFont="1" applyFill="1" applyBorder="1" applyAlignment="1">
      <alignment horizontal="center" vertical="center" wrapText="1"/>
    </xf>
    <xf numFmtId="14" fontId="27" fillId="2" borderId="3" xfId="0" applyNumberFormat="1" applyFont="1" applyFill="1" applyBorder="1" applyAlignment="1">
      <alignment horizontal="center" vertical="center" wrapText="1"/>
    </xf>
    <xf numFmtId="0" fontId="27" fillId="20"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horizontal="left" vertical="top" wrapText="1"/>
    </xf>
    <xf numFmtId="0" fontId="27" fillId="14" borderId="3" xfId="0"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0" fontId="21" fillId="2" borderId="0" xfId="0" applyFont="1" applyFill="1" applyBorder="1" applyAlignment="1" applyProtection="1">
      <alignment horizontal="center"/>
    </xf>
    <xf numFmtId="0" fontId="31" fillId="0" borderId="4"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19" fillId="0" borderId="0" xfId="0" applyFont="1" applyAlignment="1" applyProtection="1">
      <alignment horizontal="center" vertical="center"/>
      <protection locked="0"/>
    </xf>
    <xf numFmtId="0" fontId="27" fillId="0" borderId="46" xfId="0" applyFont="1" applyBorder="1" applyAlignment="1" applyProtection="1">
      <alignment horizontal="center" vertical="center" wrapText="1"/>
    </xf>
    <xf numFmtId="0" fontId="27" fillId="0" borderId="20"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0" fontId="27" fillId="0" borderId="45" xfId="0" applyFont="1" applyBorder="1" applyAlignment="1" applyProtection="1">
      <alignment horizontal="left" vertical="center" wrapText="1"/>
    </xf>
    <xf numFmtId="0" fontId="27" fillId="0" borderId="21" xfId="0" applyFont="1" applyBorder="1" applyAlignment="1" applyProtection="1">
      <alignment horizontal="left" vertical="center" wrapText="1"/>
    </xf>
    <xf numFmtId="0" fontId="27" fillId="0" borderId="30"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53" xfId="1" applyFont="1" applyFill="1" applyBorder="1" applyAlignment="1">
      <alignment horizontal="center" vertical="center" wrapText="1"/>
    </xf>
    <xf numFmtId="0" fontId="3" fillId="4" borderId="34" xfId="1" applyFont="1" applyFill="1" applyBorder="1" applyAlignment="1">
      <alignment horizontal="center" vertical="center" wrapText="1"/>
    </xf>
    <xf numFmtId="0" fontId="3" fillId="4" borderId="15" xfId="1" applyFont="1" applyFill="1" applyBorder="1" applyAlignment="1">
      <alignment horizontal="center" vertical="center" wrapText="1"/>
    </xf>
    <xf numFmtId="0" fontId="3" fillId="4" borderId="0" xfId="1" applyFont="1" applyFill="1" applyBorder="1" applyAlignment="1">
      <alignment horizontal="center" vertical="center" wrapText="1"/>
    </xf>
    <xf numFmtId="0" fontId="3" fillId="4" borderId="29" xfId="1" applyFont="1" applyFill="1" applyBorder="1" applyAlignment="1">
      <alignment horizontal="center" vertical="center" wrapText="1"/>
    </xf>
    <xf numFmtId="0" fontId="3" fillId="4" borderId="51" xfId="1" applyFont="1" applyFill="1" applyBorder="1" applyAlignment="1">
      <alignment horizontal="center" vertical="center" wrapText="1"/>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9" xfId="0" applyFont="1" applyBorder="1" applyAlignment="1">
      <alignment horizontal="left" vertical="center" wrapText="1"/>
    </xf>
    <xf numFmtId="0" fontId="1" fillId="2" borderId="0" xfId="0" applyFont="1" applyFill="1" applyBorder="1" applyAlignment="1" applyProtection="1">
      <alignment horizontal="center" vertical="center"/>
    </xf>
    <xf numFmtId="0" fontId="22" fillId="2" borderId="0"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18" fillId="9" borderId="18" xfId="1" applyFont="1" applyFill="1" applyBorder="1" applyAlignment="1">
      <alignment horizontal="center" vertical="center" wrapText="1"/>
    </xf>
    <xf numFmtId="0" fontId="18" fillId="9" borderId="19" xfId="1" applyFont="1" applyFill="1" applyBorder="1" applyAlignment="1">
      <alignment horizontal="center" vertical="center" wrapText="1"/>
    </xf>
    <xf numFmtId="0" fontId="18" fillId="9" borderId="40" xfId="1" applyFont="1" applyFill="1" applyBorder="1" applyAlignment="1">
      <alignment horizontal="center" vertical="center" wrapText="1"/>
    </xf>
    <xf numFmtId="0" fontId="9" fillId="0" borderId="36" xfId="0" applyFont="1" applyBorder="1" applyAlignment="1">
      <alignment horizontal="center"/>
    </xf>
    <xf numFmtId="0" fontId="9" fillId="0" borderId="31" xfId="0" applyFont="1" applyBorder="1" applyAlignment="1">
      <alignment horizontal="center"/>
    </xf>
    <xf numFmtId="0" fontId="9" fillId="0" borderId="50" xfId="0" applyFont="1" applyBorder="1" applyAlignment="1">
      <alignment horizontal="center"/>
    </xf>
    <xf numFmtId="0" fontId="27" fillId="0" borderId="10"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14" fontId="4" fillId="2" borderId="5" xfId="0" applyNumberFormat="1"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32" fillId="9" borderId="15" xfId="0" applyFont="1" applyFill="1" applyBorder="1" applyAlignment="1">
      <alignment horizontal="center" vertical="center" wrapText="1"/>
    </xf>
    <xf numFmtId="0" fontId="32" fillId="9" borderId="29" xfId="0" applyFont="1" applyFill="1" applyBorder="1" applyAlignment="1">
      <alignment horizontal="center" vertical="center" wrapText="1"/>
    </xf>
    <xf numFmtId="0" fontId="32" fillId="9" borderId="51" xfId="0" applyFont="1" applyFill="1" applyBorder="1" applyAlignment="1">
      <alignment horizontal="center" vertical="center" wrapText="1"/>
    </xf>
    <xf numFmtId="0" fontId="4" fillId="2" borderId="18" xfId="0" applyFont="1" applyFill="1" applyBorder="1" applyAlignment="1" applyProtection="1">
      <alignment horizontal="left" vertical="center"/>
    </xf>
    <xf numFmtId="0" fontId="4" fillId="2" borderId="19" xfId="0" applyFont="1" applyFill="1" applyBorder="1" applyAlignment="1" applyProtection="1">
      <alignment horizontal="left" vertical="center"/>
    </xf>
    <xf numFmtId="0" fontId="4" fillId="2" borderId="40" xfId="0" applyFont="1" applyFill="1" applyBorder="1" applyAlignment="1" applyProtection="1">
      <alignment horizontal="left" vertical="center"/>
    </xf>
    <xf numFmtId="0" fontId="18" fillId="13" borderId="18" xfId="1" applyFont="1" applyFill="1" applyBorder="1" applyAlignment="1">
      <alignment horizontal="center" vertical="center" wrapText="1"/>
    </xf>
    <xf numFmtId="0" fontId="18" fillId="13" borderId="19" xfId="1" applyFont="1" applyFill="1" applyBorder="1" applyAlignment="1">
      <alignment horizontal="center" vertical="center" wrapText="1"/>
    </xf>
    <xf numFmtId="0" fontId="18" fillId="13" borderId="40" xfId="1" applyFont="1" applyFill="1" applyBorder="1" applyAlignment="1">
      <alignment horizontal="center" vertical="center" wrapText="1"/>
    </xf>
    <xf numFmtId="0" fontId="18" fillId="11" borderId="18" xfId="1" applyFont="1" applyFill="1" applyBorder="1" applyAlignment="1">
      <alignment horizontal="center" vertical="center" wrapText="1"/>
    </xf>
    <xf numFmtId="0" fontId="18" fillId="11" borderId="19" xfId="1" applyFont="1" applyFill="1" applyBorder="1" applyAlignment="1">
      <alignment horizontal="center" vertical="center" wrapText="1"/>
    </xf>
    <xf numFmtId="0" fontId="18" fillId="11" borderId="40" xfId="1" applyFont="1" applyFill="1" applyBorder="1" applyAlignment="1">
      <alignment horizontal="center" vertical="center" wrapText="1"/>
    </xf>
    <xf numFmtId="0" fontId="27" fillId="0" borderId="3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18" fillId="4" borderId="17" xfId="1"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33" xfId="0" applyFont="1" applyBorder="1" applyAlignment="1" applyProtection="1">
      <alignment horizontal="left" vertical="center" wrapText="1"/>
    </xf>
    <xf numFmtId="0" fontId="25" fillId="0" borderId="48" xfId="0" applyFont="1" applyBorder="1" applyAlignment="1">
      <alignment horizontal="left" vertical="center" wrapText="1"/>
    </xf>
    <xf numFmtId="0" fontId="25" fillId="0" borderId="49" xfId="0" applyFont="1" applyBorder="1" applyAlignment="1">
      <alignment horizontal="left" vertical="center"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37" fillId="0" borderId="26" xfId="0" applyFont="1" applyBorder="1" applyAlignment="1">
      <alignment horizontal="center"/>
    </xf>
    <xf numFmtId="0" fontId="37" fillId="0" borderId="50" xfId="0" applyFont="1" applyBorder="1" applyAlignment="1">
      <alignment horizontal="center"/>
    </xf>
    <xf numFmtId="3" fontId="4" fillId="2" borderId="5" xfId="0" applyNumberFormat="1" applyFont="1" applyFill="1" applyBorder="1" applyAlignment="1" applyProtection="1">
      <alignment horizontal="left" vertical="center"/>
    </xf>
    <xf numFmtId="0" fontId="4" fillId="2" borderId="6" xfId="0" applyNumberFormat="1" applyFont="1" applyFill="1" applyBorder="1" applyAlignment="1" applyProtection="1">
      <alignment horizontal="left" vertical="center"/>
    </xf>
    <xf numFmtId="0" fontId="4" fillId="2" borderId="38" xfId="0" applyNumberFormat="1" applyFont="1" applyFill="1" applyBorder="1" applyAlignment="1" applyProtection="1">
      <alignment horizontal="left" vertical="center"/>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27" fillId="14" borderId="33"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7" fillId="14" borderId="33" xfId="0" applyFont="1" applyFill="1" applyBorder="1" applyAlignment="1">
      <alignment horizontal="center" vertical="top" wrapText="1"/>
    </xf>
    <xf numFmtId="0" fontId="27" fillId="14" borderId="4" xfId="0" applyFont="1" applyFill="1" applyBorder="1" applyAlignment="1">
      <alignment horizontal="center" vertical="top" wrapText="1"/>
    </xf>
    <xf numFmtId="0" fontId="27" fillId="14" borderId="3" xfId="0" applyFont="1" applyFill="1" applyBorder="1" applyAlignment="1">
      <alignment horizontal="center" vertical="top" wrapText="1"/>
    </xf>
    <xf numFmtId="0" fontId="25" fillId="15" borderId="33" xfId="0" applyFont="1" applyFill="1" applyBorder="1" applyAlignment="1">
      <alignment horizontal="center" vertical="center" wrapText="1"/>
    </xf>
    <xf numFmtId="0" fontId="25" fillId="19" borderId="1" xfId="0" applyFont="1" applyFill="1" applyBorder="1" applyAlignment="1">
      <alignment horizontal="center" vertical="center" wrapText="1"/>
    </xf>
    <xf numFmtId="0" fontId="25" fillId="15" borderId="3" xfId="0" applyFont="1" applyFill="1" applyBorder="1" applyAlignment="1">
      <alignment horizontal="center" vertical="center" wrapText="1"/>
    </xf>
    <xf numFmtId="0" fontId="9" fillId="0" borderId="27" xfId="0" applyFont="1" applyBorder="1" applyAlignment="1">
      <alignment horizontal="left"/>
    </xf>
    <xf numFmtId="0" fontId="9" fillId="0" borderId="28" xfId="0" applyFont="1" applyBorder="1" applyAlignment="1">
      <alignment horizontal="left"/>
    </xf>
    <xf numFmtId="0" fontId="9" fillId="0" borderId="37" xfId="0" applyFont="1" applyBorder="1" applyAlignment="1">
      <alignment horizontal="left"/>
    </xf>
    <xf numFmtId="168" fontId="4" fillId="2" borderId="35" xfId="0" applyNumberFormat="1" applyFont="1" applyFill="1" applyBorder="1" applyAlignment="1" applyProtection="1">
      <alignment horizontal="left" vertical="center"/>
    </xf>
    <xf numFmtId="168" fontId="4" fillId="2" borderId="37" xfId="0" applyNumberFormat="1" applyFont="1" applyFill="1" applyBorder="1" applyAlignment="1" applyProtection="1">
      <alignment horizontal="left" vertical="center"/>
    </xf>
    <xf numFmtId="168" fontId="4" fillId="2" borderId="39" xfId="0" applyNumberFormat="1" applyFont="1" applyFill="1" applyBorder="1" applyAlignment="1" applyProtection="1">
      <alignment horizontal="center" vertical="center"/>
    </xf>
    <xf numFmtId="168" fontId="4" fillId="2" borderId="38" xfId="0" applyNumberFormat="1" applyFont="1" applyFill="1" applyBorder="1" applyAlignment="1" applyProtection="1">
      <alignment horizontal="center" vertical="center"/>
    </xf>
    <xf numFmtId="0" fontId="27" fillId="0" borderId="24" xfId="0" applyFont="1" applyBorder="1" applyAlignment="1" applyProtection="1">
      <alignment horizontal="center" vertical="center" wrapText="1"/>
    </xf>
    <xf numFmtId="0" fontId="25" fillId="19" borderId="1" xfId="0" applyFont="1" applyFill="1" applyBorder="1" applyAlignment="1">
      <alignment horizontal="left" vertical="center" wrapText="1"/>
    </xf>
    <xf numFmtId="0" fontId="25" fillId="0" borderId="3" xfId="0" applyFont="1" applyBorder="1" applyAlignment="1">
      <alignment horizontal="left" vertical="center" wrapText="1"/>
    </xf>
    <xf numFmtId="0" fontId="27" fillId="0" borderId="33" xfId="0" applyFont="1" applyBorder="1" applyAlignment="1" applyProtection="1">
      <alignment horizontal="center" vertical="top" wrapText="1"/>
    </xf>
    <xf numFmtId="0" fontId="27" fillId="0" borderId="3" xfId="0" applyFont="1" applyBorder="1" applyAlignment="1" applyProtection="1">
      <alignment horizontal="center" vertical="top" wrapText="1"/>
    </xf>
    <xf numFmtId="0" fontId="4" fillId="2" borderId="27" xfId="0" applyFont="1" applyFill="1" applyBorder="1" applyAlignment="1" applyProtection="1">
      <alignment horizontal="left" vertical="top"/>
    </xf>
    <xf numFmtId="0" fontId="4" fillId="2" borderId="28" xfId="0" applyFont="1" applyFill="1" applyBorder="1" applyAlignment="1" applyProtection="1">
      <alignment horizontal="left" vertical="top"/>
    </xf>
    <xf numFmtId="0" fontId="4" fillId="2" borderId="37" xfId="0" applyFont="1" applyFill="1" applyBorder="1" applyAlignment="1" applyProtection="1">
      <alignment horizontal="left" vertical="top"/>
    </xf>
    <xf numFmtId="0" fontId="42" fillId="4" borderId="24" xfId="4" applyFont="1" applyFill="1" applyBorder="1" applyAlignment="1">
      <alignment horizontal="center" vertical="center"/>
    </xf>
    <xf numFmtId="0" fontId="42" fillId="4" borderId="9" xfId="4" applyFont="1" applyFill="1" applyBorder="1" applyAlignment="1">
      <alignment horizontal="center" vertical="center"/>
    </xf>
    <xf numFmtId="0" fontId="42" fillId="4" borderId="42" xfId="4" applyFont="1" applyFill="1" applyBorder="1" applyAlignment="1">
      <alignment horizontal="center" vertical="center"/>
    </xf>
    <xf numFmtId="0" fontId="0" fillId="18" borderId="53" xfId="0" applyFill="1" applyBorder="1" applyAlignment="1">
      <alignment horizontal="center"/>
    </xf>
    <xf numFmtId="0" fontId="40" fillId="2" borderId="29" xfId="0" applyFont="1" applyFill="1" applyBorder="1" applyAlignment="1">
      <alignment horizontal="center"/>
    </xf>
    <xf numFmtId="0" fontId="0" fillId="0" borderId="0" xfId="0" applyFont="1" applyFill="1" applyAlignment="1">
      <alignment horizontal="center"/>
    </xf>
    <xf numFmtId="49" fontId="2" fillId="0" borderId="25" xfId="4" applyNumberFormat="1" applyFont="1" applyBorder="1" applyAlignment="1">
      <alignment horizontal="center" vertical="center" wrapText="1"/>
    </xf>
    <xf numFmtId="49" fontId="2" fillId="0" borderId="62" xfId="4" applyNumberFormat="1" applyFont="1" applyBorder="1" applyAlignment="1">
      <alignment horizontal="center" vertical="center" wrapText="1"/>
    </xf>
    <xf numFmtId="0" fontId="42" fillId="3" borderId="11" xfId="4" applyFont="1" applyFill="1" applyBorder="1" applyAlignment="1">
      <alignment horizontal="center" vertical="center" wrapText="1"/>
    </xf>
    <xf numFmtId="0" fontId="42" fillId="3" borderId="14" xfId="4" applyFont="1" applyFill="1" applyBorder="1" applyAlignment="1">
      <alignment horizontal="center" vertical="center" wrapText="1"/>
    </xf>
    <xf numFmtId="0" fontId="42" fillId="4" borderId="63" xfId="4" applyFont="1" applyFill="1" applyBorder="1" applyAlignment="1">
      <alignment horizontal="center" vertical="center"/>
    </xf>
    <xf numFmtId="0" fontId="42" fillId="4" borderId="64" xfId="4" applyFont="1" applyFill="1" applyBorder="1" applyAlignment="1">
      <alignment horizontal="center" vertical="center"/>
    </xf>
    <xf numFmtId="0" fontId="42" fillId="4" borderId="62" xfId="4" applyFont="1" applyFill="1" applyBorder="1" applyAlignment="1">
      <alignment horizontal="center" vertical="center"/>
    </xf>
    <xf numFmtId="2" fontId="2" fillId="0" borderId="2" xfId="4" applyNumberFormat="1" applyFont="1" applyBorder="1" applyAlignment="1">
      <alignment horizontal="center" vertical="center" wrapText="1"/>
    </xf>
    <xf numFmtId="2" fontId="2" fillId="0" borderId="11" xfId="4" applyNumberFormat="1" applyFont="1" applyBorder="1" applyAlignment="1">
      <alignment horizontal="center" vertical="center" wrapText="1"/>
    </xf>
    <xf numFmtId="0" fontId="42" fillId="4" borderId="65" xfId="4" applyFont="1" applyFill="1" applyBorder="1" applyAlignment="1">
      <alignment horizontal="center" vertical="center"/>
    </xf>
    <xf numFmtId="0" fontId="42" fillId="4" borderId="66" xfId="4" applyFont="1" applyFill="1" applyBorder="1" applyAlignment="1">
      <alignment horizontal="center" vertical="center"/>
    </xf>
    <xf numFmtId="0" fontId="42" fillId="4" borderId="61" xfId="4" applyFont="1" applyFill="1" applyBorder="1" applyAlignment="1">
      <alignment horizontal="center" vertical="center"/>
    </xf>
    <xf numFmtId="0" fontId="41" fillId="2" borderId="0" xfId="0" applyFont="1" applyFill="1" applyAlignment="1">
      <alignment horizontal="center"/>
    </xf>
    <xf numFmtId="0" fontId="42" fillId="4" borderId="27" xfId="32" applyFont="1" applyFill="1" applyBorder="1" applyAlignment="1">
      <alignment horizontal="center" vertical="center"/>
    </xf>
    <xf numFmtId="0" fontId="42" fillId="4" borderId="5" xfId="32" applyFont="1" applyFill="1" applyBorder="1" applyAlignment="1">
      <alignment horizontal="center" vertical="center"/>
    </xf>
    <xf numFmtId="0" fontId="42" fillId="3" borderId="55" xfId="4" applyFont="1" applyFill="1" applyBorder="1" applyAlignment="1">
      <alignment horizontal="center" vertical="center" wrapText="1"/>
    </xf>
    <xf numFmtId="0" fontId="42" fillId="3" borderId="40" xfId="4" applyFont="1" applyFill="1" applyBorder="1" applyAlignment="1">
      <alignment horizontal="center" vertical="center" wrapText="1"/>
    </xf>
    <xf numFmtId="0" fontId="42" fillId="3" borderId="19" xfId="4" applyFont="1" applyFill="1" applyBorder="1" applyAlignment="1">
      <alignment horizontal="center" vertical="center" wrapText="1"/>
    </xf>
    <xf numFmtId="1" fontId="2" fillId="0" borderId="58" xfId="4" applyNumberFormat="1" applyFont="1" applyBorder="1" applyAlignment="1">
      <alignment horizontal="center" vertical="center" wrapText="1"/>
    </xf>
    <xf numFmtId="1" fontId="2" fillId="0" borderId="60" xfId="4" applyNumberFormat="1" applyFont="1" applyBorder="1" applyAlignment="1">
      <alignment horizontal="center" vertical="center" wrapText="1"/>
    </xf>
    <xf numFmtId="0" fontId="42" fillId="3" borderId="37" xfId="4" applyFont="1" applyFill="1" applyBorder="1" applyAlignment="1">
      <alignment horizontal="center" vertical="center" wrapText="1"/>
    </xf>
    <xf numFmtId="0" fontId="42" fillId="3" borderId="2" xfId="4" applyFont="1" applyFill="1" applyBorder="1" applyAlignment="1">
      <alignment horizontal="center" vertical="center" wrapText="1"/>
    </xf>
    <xf numFmtId="0" fontId="42" fillId="2" borderId="26" xfId="4" applyFont="1" applyFill="1" applyBorder="1" applyAlignment="1">
      <alignment horizontal="center" vertical="center"/>
    </xf>
    <xf numFmtId="0" fontId="42" fillId="2" borderId="50" xfId="4" applyFont="1" applyFill="1" applyBorder="1" applyAlignment="1">
      <alignment horizontal="center" vertical="center"/>
    </xf>
    <xf numFmtId="49" fontId="2" fillId="0" borderId="32" xfId="4" applyNumberFormat="1" applyFont="1" applyBorder="1" applyAlignment="1">
      <alignment horizontal="center" vertical="center" wrapText="1"/>
    </xf>
    <xf numFmtId="49" fontId="2" fillId="0" borderId="61" xfId="4" applyNumberFormat="1" applyFont="1" applyBorder="1" applyAlignment="1">
      <alignment horizontal="center" vertical="center" wrapText="1"/>
    </xf>
    <xf numFmtId="2" fontId="2" fillId="0" borderId="14" xfId="4" applyNumberFormat="1" applyFont="1" applyBorder="1" applyAlignment="1">
      <alignment horizontal="center" vertical="center" wrapText="1"/>
    </xf>
  </cellXfs>
  <cellStyles count="84">
    <cellStyle name="Euro" xfId="9"/>
    <cellStyle name="Euro 2" xfId="10"/>
    <cellStyle name="Graphics" xfId="11"/>
    <cellStyle name="Millares 10" xfId="12"/>
    <cellStyle name="Millares 10 2" xfId="13"/>
    <cellStyle name="Millares 11" xfId="14"/>
    <cellStyle name="Millares 2" xfId="15"/>
    <cellStyle name="Millares 2 2" xfId="16"/>
    <cellStyle name="Millares 2 3" xfId="17"/>
    <cellStyle name="Millares 2 3 2" xfId="18"/>
    <cellStyle name="Millares 3" xfId="19"/>
    <cellStyle name="Millares 3 2" xfId="20"/>
    <cellStyle name="Millares 4" xfId="21"/>
    <cellStyle name="Millares 5" xfId="22"/>
    <cellStyle name="Millares 6" xfId="23"/>
    <cellStyle name="Millares 7" xfId="24"/>
    <cellStyle name="Millares 8" xfId="25"/>
    <cellStyle name="Millares 9" xfId="26"/>
    <cellStyle name="Moneda 2" xfId="27"/>
    <cellStyle name="Moneda 2 2" xfId="28"/>
    <cellStyle name="Normal" xfId="0" builtinId="0"/>
    <cellStyle name="Normal 10" xfId="29"/>
    <cellStyle name="Normal 11" xfId="30"/>
    <cellStyle name="Normal 11 2" xfId="2"/>
    <cellStyle name="Normal 12" xfId="31"/>
    <cellStyle name="Normal 13" xfId="82"/>
    <cellStyle name="Normal 2" xfId="32"/>
    <cellStyle name="Normal 2 2" xfId="1"/>
    <cellStyle name="Normal 2 2 2" xfId="33"/>
    <cellStyle name="Normal 2 2 2 2" xfId="34"/>
    <cellStyle name="Normal 2 2 2 2 2" xfId="35"/>
    <cellStyle name="Normal 2 2 2 2 2 2" xfId="36"/>
    <cellStyle name="Normal 2 2 2 2 3" xfId="37"/>
    <cellStyle name="Normal 2 2 2 2 3 2" xfId="38"/>
    <cellStyle name="Normal 2 2 2 2_PLAN+REVISADO-+TRANSPARENCIA+GUBERNAMENTAL+(2)" xfId="39"/>
    <cellStyle name="Normal 2 2 2 3" xfId="40"/>
    <cellStyle name="Normal 2 2 2 4" xfId="41"/>
    <cellStyle name="Normal 2 2 2 4 2" xfId="42"/>
    <cellStyle name="Normal 2 2_PLAN+REVISADO-+TRANSPARENCIA+GUBERNAMENTAL+(2)" xfId="43"/>
    <cellStyle name="Normal 2 3" xfId="44"/>
    <cellStyle name="Normal 2 3 2" xfId="45"/>
    <cellStyle name="Normal 2 3 3" xfId="46"/>
    <cellStyle name="Normal 2 3 4" xfId="47"/>
    <cellStyle name="Normal 2 4" xfId="4"/>
    <cellStyle name="Normal 2 4 2" xfId="48"/>
    <cellStyle name="Normal 2_PLAN+REVISADO-+TRANSPARENCIA+GUBERNAMENTAL+(2)" xfId="49"/>
    <cellStyle name="Normal 3" xfId="50"/>
    <cellStyle name="Normal 3 2" xfId="51"/>
    <cellStyle name="Normal 3 2 2" xfId="52"/>
    <cellStyle name="Normal 3 2 3" xfId="53"/>
    <cellStyle name="Normal 3 2 4" xfId="54"/>
    <cellStyle name="Normal 3 3" xfId="55"/>
    <cellStyle name="Normal 3 3 2" xfId="6"/>
    <cellStyle name="Normal 3_PLAN+REVISADO-+TRANSPARENCIA+GUBERNAMENTAL+(2)" xfId="56"/>
    <cellStyle name="Normal 4" xfId="57"/>
    <cellStyle name="Normal 4 2" xfId="7"/>
    <cellStyle name="Normal 5" xfId="58"/>
    <cellStyle name="Normal 5 2" xfId="59"/>
    <cellStyle name="Normal 5 3" xfId="60"/>
    <cellStyle name="Normal 6" xfId="61"/>
    <cellStyle name="Normal 7" xfId="62"/>
    <cellStyle name="Normal 8" xfId="63"/>
    <cellStyle name="Normal 9" xfId="64"/>
    <cellStyle name="Porcentual" xfId="83" builtinId="5"/>
    <cellStyle name="Porcentual 2" xfId="3"/>
    <cellStyle name="Porcentual 2 2" xfId="65"/>
    <cellStyle name="Porcentual 2 2 2" xfId="66"/>
    <cellStyle name="Porcentual 3" xfId="5"/>
    <cellStyle name="Porcentual 3 2" xfId="67"/>
    <cellStyle name="Porcentual 3 2 2" xfId="68"/>
    <cellStyle name="Porcentual 3 2 2 2" xfId="69"/>
    <cellStyle name="Porcentual 3 2 3" xfId="8"/>
    <cellStyle name="Porcentual 3 3" xfId="70"/>
    <cellStyle name="Porcentual 3 3 2" xfId="71"/>
    <cellStyle name="Porcentual 3 3 3" xfId="72"/>
    <cellStyle name="Porcentual 4" xfId="73"/>
    <cellStyle name="Porcentual 4 2" xfId="74"/>
    <cellStyle name="Porcentual 5" xfId="75"/>
    <cellStyle name="Porcentual 6" xfId="76"/>
    <cellStyle name="Porcentual 6 2" xfId="77"/>
    <cellStyle name="Porcentual 7" xfId="78"/>
    <cellStyle name="Porcentual 7 2" xfId="79"/>
    <cellStyle name="Porcentual 8" xfId="80"/>
    <cellStyle name="Porcentual 8 2" xfId="81"/>
  </cellStyles>
  <dxfs count="44">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EF9F4"/>
      <color rgb="FFFEF4EC"/>
      <color rgb="FFE8F5F8"/>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553708</xdr:colOff>
      <xdr:row>0</xdr:row>
      <xdr:rowOff>0</xdr:rowOff>
    </xdr:from>
    <xdr:to>
      <xdr:col>12</xdr:col>
      <xdr:colOff>2020641</xdr:colOff>
      <xdr:row>5</xdr:row>
      <xdr:rowOff>187642</xdr:rowOff>
    </xdr:to>
    <xdr:pic>
      <xdr:nvPicPr>
        <xdr:cNvPr id="9" name="4 Imagen" descr="Logo solo DIGEIG.JPG">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222064</xdr:rowOff>
    </xdr:to>
    <xdr:pic>
      <xdr:nvPicPr>
        <xdr:cNvPr id="11" name="4 Imagen" descr="PRESIDENCIA DE LA REP..jpg">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W60"/>
  <sheetViews>
    <sheetView showGridLines="0" topLeftCell="C1" zoomScale="55" zoomScaleNormal="55" zoomScaleSheetLayoutView="25" zoomScalePageLayoutView="70" workbookViewId="0">
      <selection activeCell="J11" sqref="J11"/>
    </sheetView>
  </sheetViews>
  <sheetFormatPr baseColWidth="10" defaultColWidth="20.7109375" defaultRowHeight="14.25"/>
  <cols>
    <col min="1" max="1" width="9.140625" style="1" customWidth="1"/>
    <col min="2" max="2" width="57.28515625" style="4" customWidth="1"/>
    <col min="3" max="3" width="30.42578125" style="4" customWidth="1"/>
    <col min="4" max="4" width="24.140625" style="1" customWidth="1"/>
    <col min="5" max="7" width="20.7109375" style="1" customWidth="1"/>
    <col min="8" max="8" width="25.7109375" style="2" customWidth="1"/>
    <col min="9" max="9" width="25.7109375" style="1" customWidth="1"/>
    <col min="10" max="10" width="35.7109375" style="1" customWidth="1"/>
    <col min="11" max="11" width="20.7109375" style="205" customWidth="1"/>
    <col min="12" max="12" width="21.85546875" style="1" customWidth="1"/>
    <col min="13" max="13" width="43.85546875" style="1" customWidth="1"/>
    <col min="14" max="14" width="6.85546875" style="1" customWidth="1"/>
    <col min="15" max="15" width="10.5703125" style="1" customWidth="1"/>
    <col min="16" max="16" width="39.5703125" style="1" customWidth="1"/>
    <col min="17" max="17" width="29.28515625" style="1" customWidth="1"/>
    <col min="18" max="18" width="56.7109375" style="1" customWidth="1"/>
    <col min="19" max="16384" width="20.7109375" style="1"/>
  </cols>
  <sheetData>
    <row r="1" spans="1:18" ht="15">
      <c r="A1" s="264"/>
      <c r="B1" s="264"/>
      <c r="C1" s="264"/>
      <c r="D1" s="264"/>
      <c r="E1" s="264"/>
      <c r="F1" s="264"/>
      <c r="G1" s="264"/>
      <c r="H1" s="264"/>
      <c r="I1" s="264"/>
      <c r="J1" s="264"/>
      <c r="K1" s="264"/>
      <c r="L1" s="264"/>
      <c r="M1" s="264"/>
      <c r="N1" s="264"/>
      <c r="O1" s="264"/>
      <c r="P1" s="264"/>
      <c r="Q1" s="12"/>
    </row>
    <row r="2" spans="1:18" ht="15.75">
      <c r="A2" s="288" t="s">
        <v>11</v>
      </c>
      <c r="B2" s="288"/>
      <c r="C2" s="288"/>
      <c r="D2" s="288"/>
      <c r="E2" s="288"/>
      <c r="F2" s="288"/>
      <c r="G2" s="288"/>
      <c r="H2" s="288"/>
      <c r="I2" s="288"/>
      <c r="J2" s="288"/>
      <c r="K2" s="288"/>
      <c r="L2" s="288"/>
      <c r="M2" s="288"/>
      <c r="N2" s="20"/>
      <c r="O2" s="20"/>
      <c r="P2" s="20"/>
      <c r="Q2" s="20"/>
    </row>
    <row r="3" spans="1:18">
      <c r="A3" s="289" t="s">
        <v>12</v>
      </c>
      <c r="B3" s="289"/>
      <c r="C3" s="289"/>
      <c r="D3" s="289"/>
      <c r="E3" s="289"/>
      <c r="F3" s="289"/>
      <c r="G3" s="289"/>
      <c r="H3" s="289"/>
      <c r="I3" s="289"/>
      <c r="J3" s="289"/>
      <c r="K3" s="289"/>
      <c r="L3" s="289"/>
      <c r="M3" s="289"/>
      <c r="N3" s="21"/>
      <c r="O3" s="21"/>
      <c r="P3" s="21"/>
      <c r="Q3" s="21"/>
    </row>
    <row r="4" spans="1:18" ht="20.25">
      <c r="A4" s="290" t="s">
        <v>162</v>
      </c>
      <c r="B4" s="290"/>
      <c r="C4" s="290"/>
      <c r="D4" s="290"/>
      <c r="E4" s="290"/>
      <c r="F4" s="290"/>
      <c r="G4" s="290"/>
      <c r="H4" s="290"/>
      <c r="I4" s="290"/>
      <c r="J4" s="290"/>
      <c r="K4" s="290"/>
      <c r="L4" s="290"/>
      <c r="M4" s="290"/>
      <c r="N4" s="22"/>
      <c r="O4" s="22"/>
      <c r="P4" s="22"/>
      <c r="Q4" s="22"/>
    </row>
    <row r="5" spans="1:18" ht="20.25">
      <c r="A5" s="290" t="s">
        <v>13</v>
      </c>
      <c r="B5" s="290"/>
      <c r="C5" s="290"/>
      <c r="D5" s="290"/>
      <c r="E5" s="290"/>
      <c r="F5" s="290"/>
      <c r="G5" s="290"/>
      <c r="H5" s="290"/>
      <c r="I5" s="290"/>
      <c r="J5" s="290"/>
      <c r="K5" s="290"/>
      <c r="L5" s="290"/>
      <c r="M5" s="290"/>
      <c r="N5" s="22"/>
      <c r="O5" s="22"/>
      <c r="P5" s="22"/>
      <c r="Q5" s="22"/>
    </row>
    <row r="6" spans="1:18" ht="21.75" thickBot="1">
      <c r="A6" s="13"/>
      <c r="B6" s="14"/>
      <c r="C6" s="14"/>
      <c r="D6" s="15"/>
      <c r="E6" s="15"/>
      <c r="F6" s="15"/>
      <c r="G6" s="15"/>
      <c r="H6" s="15"/>
      <c r="I6" s="16"/>
      <c r="J6" s="16"/>
      <c r="K6" s="199"/>
      <c r="L6" s="16"/>
      <c r="M6" s="17"/>
      <c r="N6" s="17"/>
      <c r="O6" s="17"/>
      <c r="P6" s="15"/>
      <c r="Q6" s="12"/>
    </row>
    <row r="7" spans="1:18" ht="33" customHeight="1" thickBot="1">
      <c r="A7" s="303" t="s">
        <v>14</v>
      </c>
      <c r="B7" s="304"/>
      <c r="C7" s="304"/>
      <c r="D7" s="304"/>
      <c r="E7" s="304"/>
      <c r="F7" s="304"/>
      <c r="G7" s="304"/>
      <c r="H7" s="304"/>
      <c r="I7" s="304"/>
      <c r="J7" s="304"/>
      <c r="K7" s="304"/>
      <c r="L7" s="304"/>
      <c r="M7" s="305"/>
      <c r="N7" s="19"/>
      <c r="O7" s="327" t="s">
        <v>130</v>
      </c>
      <c r="P7" s="328"/>
      <c r="Q7" s="328"/>
      <c r="R7" s="329"/>
    </row>
    <row r="8" spans="1:18" ht="24" customHeight="1">
      <c r="A8" s="358" t="s">
        <v>15</v>
      </c>
      <c r="B8" s="359"/>
      <c r="C8" s="359"/>
      <c r="D8" s="360"/>
      <c r="E8" s="306" t="s">
        <v>112</v>
      </c>
      <c r="F8" s="307"/>
      <c r="G8" s="307"/>
      <c r="H8" s="308"/>
      <c r="I8" s="346" t="s">
        <v>106</v>
      </c>
      <c r="J8" s="347"/>
      <c r="K8" s="348"/>
      <c r="L8" s="349" t="s">
        <v>164</v>
      </c>
      <c r="M8" s="350"/>
      <c r="N8" s="18"/>
      <c r="O8" s="131" t="s">
        <v>7</v>
      </c>
      <c r="P8" s="132" t="s">
        <v>3</v>
      </c>
      <c r="Q8" s="133" t="s">
        <v>128</v>
      </c>
      <c r="R8" s="134" t="s">
        <v>131</v>
      </c>
    </row>
    <row r="9" spans="1:18" ht="27" customHeight="1" thickBot="1">
      <c r="A9" s="294" t="s">
        <v>117</v>
      </c>
      <c r="B9" s="295"/>
      <c r="C9" s="295"/>
      <c r="D9" s="296"/>
      <c r="E9" s="300">
        <v>43084</v>
      </c>
      <c r="F9" s="301"/>
      <c r="G9" s="301"/>
      <c r="H9" s="302"/>
      <c r="I9" s="332">
        <v>1127</v>
      </c>
      <c r="J9" s="333"/>
      <c r="K9" s="334"/>
      <c r="L9" s="351" t="s">
        <v>163</v>
      </c>
      <c r="M9" s="352"/>
      <c r="N9" s="18"/>
      <c r="O9" s="135" t="s">
        <v>8</v>
      </c>
      <c r="P9" s="136" t="s">
        <v>2</v>
      </c>
      <c r="Q9" s="137" t="s">
        <v>123</v>
      </c>
      <c r="R9" s="138" t="s">
        <v>132</v>
      </c>
    </row>
    <row r="10" spans="1:18" ht="45" customHeight="1">
      <c r="A10" s="267"/>
      <c r="B10" s="267"/>
      <c r="C10" s="267"/>
      <c r="D10" s="267"/>
      <c r="E10" s="267"/>
      <c r="F10" s="267"/>
      <c r="G10" s="267"/>
      <c r="H10" s="267"/>
      <c r="I10" s="267"/>
      <c r="J10" s="267"/>
      <c r="K10" s="267"/>
      <c r="L10" s="267"/>
      <c r="M10" s="267"/>
      <c r="N10" s="267"/>
      <c r="O10" s="135" t="s">
        <v>10</v>
      </c>
      <c r="P10" s="139" t="s">
        <v>9</v>
      </c>
      <c r="Q10" s="140" t="s">
        <v>129</v>
      </c>
      <c r="R10" s="138" t="s">
        <v>133</v>
      </c>
    </row>
    <row r="11" spans="1:18" ht="46.5" customHeight="1" thickBot="1">
      <c r="A11" s="3"/>
      <c r="B11" s="5"/>
      <c r="C11" s="5"/>
      <c r="D11" s="3"/>
      <c r="E11" s="3"/>
      <c r="F11" s="3"/>
      <c r="G11" s="3"/>
      <c r="O11" s="135" t="s">
        <v>114</v>
      </c>
      <c r="P11" s="141" t="s">
        <v>108</v>
      </c>
      <c r="Q11" s="142" t="s">
        <v>125</v>
      </c>
      <c r="R11" s="138" t="s">
        <v>134</v>
      </c>
    </row>
    <row r="12" spans="1:18" ht="30.75" customHeight="1" thickBot="1">
      <c r="A12" s="312" t="s">
        <v>64</v>
      </c>
      <c r="B12" s="313"/>
      <c r="C12" s="313"/>
      <c r="D12" s="313"/>
      <c r="E12" s="313"/>
      <c r="F12" s="313"/>
      <c r="G12" s="314"/>
      <c r="H12" s="309" t="s">
        <v>27</v>
      </c>
      <c r="I12" s="310"/>
      <c r="J12" s="311"/>
      <c r="K12" s="291" t="s">
        <v>25</v>
      </c>
      <c r="L12" s="292"/>
      <c r="M12" s="293"/>
      <c r="N12" s="8"/>
      <c r="O12" s="143" t="s">
        <v>110</v>
      </c>
      <c r="P12" s="144" t="s">
        <v>115</v>
      </c>
      <c r="Q12" s="330"/>
      <c r="R12" s="331"/>
    </row>
    <row r="13" spans="1:18" ht="87" customHeight="1" thickBot="1">
      <c r="A13" s="63" t="s">
        <v>0</v>
      </c>
      <c r="B13" s="64" t="s">
        <v>28</v>
      </c>
      <c r="C13" s="64" t="s">
        <v>1</v>
      </c>
      <c r="D13" s="64" t="s">
        <v>30</v>
      </c>
      <c r="E13" s="24" t="s">
        <v>31</v>
      </c>
      <c r="F13" s="64" t="s">
        <v>29</v>
      </c>
      <c r="G13" s="65" t="s">
        <v>62</v>
      </c>
      <c r="H13" s="60" t="s">
        <v>63</v>
      </c>
      <c r="I13" s="61" t="s">
        <v>5</v>
      </c>
      <c r="J13" s="62" t="s">
        <v>6</v>
      </c>
      <c r="K13" s="58" t="s">
        <v>26</v>
      </c>
      <c r="L13" s="68" t="s">
        <v>65</v>
      </c>
      <c r="M13" s="59"/>
      <c r="N13" s="8"/>
    </row>
    <row r="14" spans="1:18" ht="24" customHeight="1" thickBot="1">
      <c r="A14" s="277" t="s">
        <v>32</v>
      </c>
      <c r="B14" s="278"/>
      <c r="C14" s="278"/>
      <c r="D14" s="278"/>
      <c r="E14" s="278"/>
      <c r="F14" s="283"/>
      <c r="G14" s="278"/>
      <c r="H14" s="278"/>
      <c r="I14" s="278"/>
      <c r="J14" s="278"/>
      <c r="K14" s="278"/>
      <c r="L14" s="278"/>
      <c r="M14" s="280"/>
      <c r="N14" s="8"/>
    </row>
    <row r="15" spans="1:18" ht="171.75" customHeight="1">
      <c r="A15" s="145">
        <v>1</v>
      </c>
      <c r="B15" s="146" t="s">
        <v>16</v>
      </c>
      <c r="C15" s="147" t="s">
        <v>66</v>
      </c>
      <c r="D15" s="148" t="s">
        <v>84</v>
      </c>
      <c r="E15" s="158">
        <v>3</v>
      </c>
      <c r="F15" s="149" t="s">
        <v>118</v>
      </c>
      <c r="G15" s="216">
        <v>3</v>
      </c>
      <c r="H15" s="150" t="s">
        <v>135</v>
      </c>
      <c r="I15" s="94" t="s">
        <v>136</v>
      </c>
      <c r="J15" s="95" t="s">
        <v>137</v>
      </c>
      <c r="K15" s="210" t="s">
        <v>2</v>
      </c>
      <c r="L15" s="113">
        <v>1</v>
      </c>
      <c r="M15" s="84" t="s">
        <v>160</v>
      </c>
      <c r="N15" s="8"/>
    </row>
    <row r="16" spans="1:18" ht="174" customHeight="1">
      <c r="A16" s="69">
        <v>2</v>
      </c>
      <c r="B16" s="28" t="s">
        <v>17</v>
      </c>
      <c r="C16" s="28" t="s">
        <v>67</v>
      </c>
      <c r="D16" s="76" t="s">
        <v>89</v>
      </c>
      <c r="E16" s="117">
        <v>7</v>
      </c>
      <c r="F16" s="124" t="s">
        <v>119</v>
      </c>
      <c r="G16" s="152">
        <v>6</v>
      </c>
      <c r="H16" s="223">
        <v>2</v>
      </c>
      <c r="I16" s="151" t="s">
        <v>165</v>
      </c>
      <c r="J16" s="251" t="s">
        <v>195</v>
      </c>
      <c r="K16" s="211" t="s">
        <v>2</v>
      </c>
      <c r="L16" s="87">
        <v>3.5</v>
      </c>
      <c r="M16" s="85" t="s">
        <v>160</v>
      </c>
      <c r="N16" s="23"/>
    </row>
    <row r="17" spans="1:16" s="6" customFormat="1" ht="180">
      <c r="A17" s="69">
        <v>3</v>
      </c>
      <c r="B17" s="217" t="s">
        <v>116</v>
      </c>
      <c r="C17" s="28" t="s">
        <v>68</v>
      </c>
      <c r="D17" s="77" t="s">
        <v>85</v>
      </c>
      <c r="E17" s="118">
        <v>7</v>
      </c>
      <c r="F17" s="124" t="s">
        <v>120</v>
      </c>
      <c r="G17" s="124">
        <v>3</v>
      </c>
      <c r="H17" s="224">
        <v>1</v>
      </c>
      <c r="I17" s="244" t="s">
        <v>166</v>
      </c>
      <c r="J17" s="96" t="s">
        <v>167</v>
      </c>
      <c r="K17" s="200" t="s">
        <v>2</v>
      </c>
      <c r="L17" s="87">
        <v>2.2999999999999998</v>
      </c>
      <c r="M17" s="85" t="s">
        <v>160</v>
      </c>
      <c r="N17" s="9"/>
    </row>
    <row r="18" spans="1:16" s="6" customFormat="1" ht="37.5">
      <c r="A18" s="297">
        <v>4</v>
      </c>
      <c r="B18" s="29" t="s">
        <v>18</v>
      </c>
      <c r="C18" s="285" t="s">
        <v>88</v>
      </c>
      <c r="D18" s="285" t="s">
        <v>87</v>
      </c>
      <c r="E18" s="119">
        <v>3</v>
      </c>
      <c r="F18" s="125"/>
      <c r="G18" s="126"/>
      <c r="H18" s="97"/>
      <c r="I18" s="343" t="s">
        <v>171</v>
      </c>
      <c r="J18" s="98"/>
      <c r="K18" s="198"/>
      <c r="L18" s="161"/>
      <c r="M18" s="159"/>
      <c r="N18" s="9"/>
    </row>
    <row r="19" spans="1:16" s="6" customFormat="1" ht="106.5" customHeight="1">
      <c r="A19" s="298"/>
      <c r="B19" s="252" t="s">
        <v>19</v>
      </c>
      <c r="C19" s="354"/>
      <c r="D19" s="354"/>
      <c r="E19" s="253">
        <v>1</v>
      </c>
      <c r="F19" s="254" t="s">
        <v>119</v>
      </c>
      <c r="G19" s="254">
        <v>4</v>
      </c>
      <c r="H19" s="255">
        <v>1</v>
      </c>
      <c r="I19" s="344"/>
      <c r="J19" s="256" t="s">
        <v>170</v>
      </c>
      <c r="K19" s="225" t="s">
        <v>2</v>
      </c>
      <c r="L19" s="162">
        <v>0.25</v>
      </c>
      <c r="M19" s="164" t="s">
        <v>160</v>
      </c>
      <c r="N19" s="9"/>
    </row>
    <row r="20" spans="1:16" s="6" customFormat="1" ht="69" customHeight="1">
      <c r="A20" s="299"/>
      <c r="B20" s="31" t="s">
        <v>20</v>
      </c>
      <c r="C20" s="355"/>
      <c r="D20" s="355"/>
      <c r="E20" s="120">
        <v>2</v>
      </c>
      <c r="F20" s="127"/>
      <c r="G20" s="128"/>
      <c r="H20" s="99"/>
      <c r="I20" s="345"/>
      <c r="J20" s="100"/>
      <c r="K20" s="212" t="s">
        <v>2</v>
      </c>
      <c r="L20" s="163">
        <v>0.5</v>
      </c>
      <c r="M20" s="209" t="s">
        <v>160</v>
      </c>
      <c r="N20" s="9"/>
    </row>
    <row r="21" spans="1:16" s="6" customFormat="1" ht="23.25" customHeight="1">
      <c r="A21" s="297">
        <v>5</v>
      </c>
      <c r="B21" s="32" t="s">
        <v>21</v>
      </c>
      <c r="C21" s="285" t="s">
        <v>69</v>
      </c>
      <c r="D21" s="285" t="s">
        <v>86</v>
      </c>
      <c r="E21" s="119">
        <v>10</v>
      </c>
      <c r="F21" s="125"/>
      <c r="G21" s="129"/>
      <c r="H21" s="154"/>
      <c r="I21" s="155"/>
      <c r="J21" s="98"/>
      <c r="K21" s="213"/>
      <c r="L21" s="160"/>
      <c r="M21" s="159"/>
      <c r="N21" s="9"/>
    </row>
    <row r="22" spans="1:16" s="6" customFormat="1" ht="117.75" customHeight="1">
      <c r="A22" s="297"/>
      <c r="B22" s="218" t="s">
        <v>22</v>
      </c>
      <c r="C22" s="285"/>
      <c r="D22" s="285"/>
      <c r="E22" s="226">
        <v>5</v>
      </c>
      <c r="F22" s="124" t="s">
        <v>119</v>
      </c>
      <c r="G22" s="124">
        <v>3</v>
      </c>
      <c r="H22" s="228">
        <v>2</v>
      </c>
      <c r="I22" s="257" t="s">
        <v>196</v>
      </c>
      <c r="J22" s="153" t="s">
        <v>197</v>
      </c>
      <c r="K22" s="214" t="s">
        <v>2</v>
      </c>
      <c r="L22" s="162">
        <v>2.5</v>
      </c>
      <c r="M22" s="164" t="s">
        <v>160</v>
      </c>
      <c r="N22" s="9"/>
    </row>
    <row r="23" spans="1:16" s="6" customFormat="1" ht="78" customHeight="1">
      <c r="A23" s="298"/>
      <c r="B23" s="218" t="s">
        <v>23</v>
      </c>
      <c r="C23" s="286"/>
      <c r="D23" s="286"/>
      <c r="E23" s="226">
        <v>2</v>
      </c>
      <c r="F23" s="124" t="s">
        <v>119</v>
      </c>
      <c r="G23" s="152">
        <v>2</v>
      </c>
      <c r="H23" s="232" t="s">
        <v>172</v>
      </c>
      <c r="I23" s="232" t="s">
        <v>173</v>
      </c>
      <c r="J23" s="233" t="s">
        <v>174</v>
      </c>
      <c r="K23" s="214" t="s">
        <v>2</v>
      </c>
      <c r="L23" s="162">
        <v>1</v>
      </c>
      <c r="M23" s="164" t="s">
        <v>160</v>
      </c>
      <c r="N23" s="9"/>
    </row>
    <row r="24" spans="1:16" s="6" customFormat="1" ht="127.5" customHeight="1" thickBot="1">
      <c r="A24" s="353"/>
      <c r="B24" s="70" t="s">
        <v>24</v>
      </c>
      <c r="C24" s="287"/>
      <c r="D24" s="287"/>
      <c r="E24" s="227">
        <v>3</v>
      </c>
      <c r="F24" s="130" t="s">
        <v>121</v>
      </c>
      <c r="G24" s="229">
        <v>4</v>
      </c>
      <c r="H24" s="230">
        <v>1</v>
      </c>
      <c r="I24" s="236" t="s">
        <v>168</v>
      </c>
      <c r="J24" s="231" t="s">
        <v>169</v>
      </c>
      <c r="K24" s="215" t="s">
        <v>2</v>
      </c>
      <c r="L24" s="165">
        <v>2</v>
      </c>
      <c r="M24" s="208" t="s">
        <v>160</v>
      </c>
      <c r="N24" s="9"/>
    </row>
    <row r="25" spans="1:16" s="6" customFormat="1" ht="28.5" customHeight="1" thickBot="1">
      <c r="A25" s="277" t="s">
        <v>33</v>
      </c>
      <c r="B25" s="278"/>
      <c r="C25" s="278"/>
      <c r="D25" s="278"/>
      <c r="E25" s="278"/>
      <c r="F25" s="279"/>
      <c r="G25" s="278"/>
      <c r="H25" s="278"/>
      <c r="I25" s="278"/>
      <c r="J25" s="278"/>
      <c r="K25" s="278"/>
      <c r="L25" s="278"/>
      <c r="M25" s="280"/>
      <c r="N25" s="10"/>
      <c r="O25" s="7"/>
      <c r="P25" s="7"/>
    </row>
    <row r="26" spans="1:16" s="6" customFormat="1" ht="96.75" customHeight="1">
      <c r="A26" s="44">
        <v>6</v>
      </c>
      <c r="B26" s="31" t="s">
        <v>34</v>
      </c>
      <c r="C26" s="31" t="s">
        <v>70</v>
      </c>
      <c r="D26" s="43" t="s">
        <v>90</v>
      </c>
      <c r="E26" s="44">
        <v>8</v>
      </c>
      <c r="F26" s="116" t="s">
        <v>120</v>
      </c>
      <c r="G26" s="116">
        <v>4</v>
      </c>
      <c r="H26" s="234">
        <v>1</v>
      </c>
      <c r="I26" s="101" t="s">
        <v>176</v>
      </c>
      <c r="J26" s="101" t="s">
        <v>175</v>
      </c>
      <c r="K26" s="201" t="s">
        <v>2</v>
      </c>
      <c r="L26" s="86">
        <v>2</v>
      </c>
      <c r="M26" s="164" t="s">
        <v>201</v>
      </c>
      <c r="N26" s="10"/>
    </row>
    <row r="27" spans="1:16" s="7" customFormat="1" ht="144">
      <c r="A27" s="34">
        <v>7</v>
      </c>
      <c r="B27" s="33" t="s">
        <v>35</v>
      </c>
      <c r="C27" s="33" t="s">
        <v>71</v>
      </c>
      <c r="D27" s="77" t="s">
        <v>91</v>
      </c>
      <c r="E27" s="34">
        <v>5</v>
      </c>
      <c r="F27" s="34" t="s">
        <v>122</v>
      </c>
      <c r="G27" s="34">
        <v>2</v>
      </c>
      <c r="H27" s="235">
        <v>1</v>
      </c>
      <c r="I27" s="237" t="s">
        <v>177</v>
      </c>
      <c r="J27" s="246" t="s">
        <v>178</v>
      </c>
      <c r="K27" s="202" t="s">
        <v>2</v>
      </c>
      <c r="L27" s="87">
        <v>2.5</v>
      </c>
      <c r="M27" s="164" t="s">
        <v>200</v>
      </c>
      <c r="N27" s="10"/>
      <c r="O27" s="6"/>
      <c r="P27" s="6"/>
    </row>
    <row r="28" spans="1:16" s="6" customFormat="1" ht="144.75" thickBot="1">
      <c r="A28" s="35">
        <v>8</v>
      </c>
      <c r="B28" s="218" t="s">
        <v>36</v>
      </c>
      <c r="C28" s="28" t="s">
        <v>72</v>
      </c>
      <c r="D28" s="77" t="s">
        <v>92</v>
      </c>
      <c r="E28" s="34">
        <v>2</v>
      </c>
      <c r="F28" s="34" t="s">
        <v>122</v>
      </c>
      <c r="G28" s="34">
        <v>2</v>
      </c>
      <c r="H28" s="235">
        <v>1</v>
      </c>
      <c r="I28" s="238" t="s">
        <v>179</v>
      </c>
      <c r="J28" s="246" t="s">
        <v>184</v>
      </c>
      <c r="K28" s="203" t="s">
        <v>2</v>
      </c>
      <c r="L28" s="88">
        <v>1</v>
      </c>
      <c r="M28" s="164" t="s">
        <v>200</v>
      </c>
      <c r="N28" s="11"/>
    </row>
    <row r="29" spans="1:16" s="6" customFormat="1" ht="24" customHeight="1" thickBot="1">
      <c r="A29" s="281" t="s">
        <v>37</v>
      </c>
      <c r="B29" s="282"/>
      <c r="C29" s="282"/>
      <c r="D29" s="282"/>
      <c r="E29" s="282"/>
      <c r="F29" s="282"/>
      <c r="G29" s="282"/>
      <c r="H29" s="282"/>
      <c r="I29" s="282"/>
      <c r="J29" s="282"/>
      <c r="K29" s="283"/>
      <c r="L29" s="283"/>
      <c r="M29" s="284"/>
      <c r="N29" s="11"/>
    </row>
    <row r="30" spans="1:16" s="6" customFormat="1" ht="33.75" customHeight="1">
      <c r="A30" s="268">
        <v>9</v>
      </c>
      <c r="B30" s="71" t="s">
        <v>38</v>
      </c>
      <c r="C30" s="271" t="s">
        <v>73</v>
      </c>
      <c r="D30" s="274" t="s">
        <v>113</v>
      </c>
      <c r="E30" s="42">
        <v>7</v>
      </c>
      <c r="F30" s="40"/>
      <c r="G30" s="40"/>
      <c r="H30" s="239"/>
      <c r="I30" s="239"/>
      <c r="J30" s="102"/>
      <c r="K30" s="198"/>
      <c r="L30" s="169"/>
      <c r="M30" s="169"/>
      <c r="N30" s="11"/>
    </row>
    <row r="31" spans="1:16" s="6" customFormat="1" ht="55.5" customHeight="1">
      <c r="A31" s="269"/>
      <c r="B31" s="72" t="s">
        <v>49</v>
      </c>
      <c r="C31" s="272"/>
      <c r="D31" s="275"/>
      <c r="E31" s="114" t="s">
        <v>110</v>
      </c>
      <c r="F31" s="41"/>
      <c r="G31" s="41"/>
      <c r="H31" s="240"/>
      <c r="I31" s="240"/>
      <c r="J31" s="103"/>
      <c r="K31" s="174" t="s">
        <v>110</v>
      </c>
      <c r="L31" s="167"/>
      <c r="M31" s="167"/>
      <c r="N31" s="10"/>
    </row>
    <row r="32" spans="1:16" s="6" customFormat="1" ht="102.75" customHeight="1">
      <c r="A32" s="269"/>
      <c r="B32" s="72" t="s">
        <v>50</v>
      </c>
      <c r="C32" s="272"/>
      <c r="D32" s="275"/>
      <c r="E32" s="114">
        <v>3</v>
      </c>
      <c r="F32" s="41" t="s">
        <v>123</v>
      </c>
      <c r="G32" s="221">
        <v>1</v>
      </c>
      <c r="H32" s="242">
        <v>1</v>
      </c>
      <c r="I32" s="242" t="s">
        <v>180</v>
      </c>
      <c r="J32" s="247" t="s">
        <v>181</v>
      </c>
      <c r="K32" s="174" t="s">
        <v>3</v>
      </c>
      <c r="L32" s="263">
        <v>3</v>
      </c>
      <c r="M32" s="172"/>
      <c r="N32" s="11"/>
    </row>
    <row r="33" spans="1:49" s="6" customFormat="1" ht="74.25" customHeight="1">
      <c r="A33" s="269"/>
      <c r="B33" s="325" t="s">
        <v>51</v>
      </c>
      <c r="C33" s="272"/>
      <c r="D33" s="275"/>
      <c r="E33" s="265">
        <v>4</v>
      </c>
      <c r="F33" s="356" t="s">
        <v>126</v>
      </c>
      <c r="G33" s="34">
        <v>2</v>
      </c>
      <c r="H33" s="242">
        <v>1</v>
      </c>
      <c r="I33" s="245" t="s">
        <v>182</v>
      </c>
      <c r="J33" s="247" t="s">
        <v>183</v>
      </c>
      <c r="K33" s="335" t="s">
        <v>2</v>
      </c>
      <c r="L33" s="263">
        <v>2</v>
      </c>
      <c r="M33" s="172" t="s">
        <v>202</v>
      </c>
      <c r="N33" s="11"/>
    </row>
    <row r="34" spans="1:49" s="6" customFormat="1" ht="41.25" customHeight="1">
      <c r="A34" s="270"/>
      <c r="B34" s="326"/>
      <c r="C34" s="273"/>
      <c r="D34" s="276"/>
      <c r="E34" s="266"/>
      <c r="F34" s="357"/>
      <c r="G34" s="36"/>
      <c r="H34" s="241"/>
      <c r="I34" s="241"/>
      <c r="J34" s="104"/>
      <c r="K34" s="336"/>
      <c r="L34" s="168"/>
      <c r="M34" s="168"/>
      <c r="N34" s="10"/>
    </row>
    <row r="35" spans="1:49" s="6" customFormat="1" ht="27.75" customHeight="1">
      <c r="A35" s="322">
        <v>10</v>
      </c>
      <c r="B35" s="48" t="s">
        <v>39</v>
      </c>
      <c r="C35" s="324" t="s">
        <v>74</v>
      </c>
      <c r="D35" s="324" t="s">
        <v>94</v>
      </c>
      <c r="E35" s="46">
        <v>8</v>
      </c>
      <c r="F35" s="45"/>
      <c r="G35" s="45"/>
      <c r="H35" s="219"/>
      <c r="I35" s="219"/>
      <c r="J35" s="105"/>
      <c r="K35" s="198"/>
      <c r="L35" s="166"/>
      <c r="M35" s="166"/>
      <c r="N35" s="10"/>
      <c r="O35" s="7"/>
      <c r="P35" s="7"/>
    </row>
    <row r="36" spans="1:49" s="6" customFormat="1" ht="90">
      <c r="A36" s="322"/>
      <c r="B36" s="218" t="s">
        <v>55</v>
      </c>
      <c r="C36" s="275"/>
      <c r="D36" s="275"/>
      <c r="E36" s="265">
        <v>3</v>
      </c>
      <c r="F36" s="45" t="s">
        <v>123</v>
      </c>
      <c r="G36" s="222">
        <v>1</v>
      </c>
      <c r="H36" s="248">
        <v>1</v>
      </c>
      <c r="I36" s="248" t="s">
        <v>171</v>
      </c>
      <c r="J36" s="249" t="s">
        <v>185</v>
      </c>
      <c r="K36" s="174" t="s">
        <v>3</v>
      </c>
      <c r="L36" s="263">
        <v>3</v>
      </c>
      <c r="M36" s="172"/>
      <c r="N36" s="11"/>
      <c r="O36" s="7"/>
      <c r="P36" s="7"/>
    </row>
    <row r="37" spans="1:49" s="7" customFormat="1" ht="37.5" customHeight="1">
      <c r="A37" s="322"/>
      <c r="B37" s="39" t="s">
        <v>54</v>
      </c>
      <c r="C37" s="275"/>
      <c r="D37" s="275"/>
      <c r="E37" s="265"/>
      <c r="F37" s="41"/>
      <c r="G37" s="41"/>
      <c r="H37" s="220"/>
      <c r="I37" s="220"/>
      <c r="J37" s="103"/>
      <c r="K37" s="174" t="s">
        <v>124</v>
      </c>
      <c r="L37" s="167"/>
      <c r="M37" s="167"/>
      <c r="N37" s="11"/>
      <c r="O37" s="6"/>
      <c r="P37" s="6"/>
    </row>
    <row r="38" spans="1:49" s="7" customFormat="1" ht="37.5" customHeight="1">
      <c r="A38" s="322"/>
      <c r="B38" s="38" t="s">
        <v>52</v>
      </c>
      <c r="C38" s="275"/>
      <c r="D38" s="275"/>
      <c r="E38" s="114">
        <v>2</v>
      </c>
      <c r="F38" s="41" t="s">
        <v>125</v>
      </c>
      <c r="G38" s="41"/>
      <c r="H38" s="220"/>
      <c r="I38" s="220"/>
      <c r="J38" s="103"/>
      <c r="K38" s="174" t="s">
        <v>108</v>
      </c>
      <c r="L38" s="167"/>
      <c r="M38" s="167"/>
      <c r="N38" s="10"/>
      <c r="O38" s="6"/>
      <c r="P38" s="6"/>
    </row>
    <row r="39" spans="1:49" s="6" customFormat="1" ht="56.25">
      <c r="A39" s="323"/>
      <c r="B39" s="31" t="s">
        <v>53</v>
      </c>
      <c r="C39" s="276"/>
      <c r="D39" s="276"/>
      <c r="E39" s="115">
        <v>3</v>
      </c>
      <c r="F39" s="243" t="s">
        <v>126</v>
      </c>
      <c r="G39" s="36"/>
      <c r="H39" s="248">
        <v>1</v>
      </c>
      <c r="I39" s="248" t="s">
        <v>187</v>
      </c>
      <c r="J39" s="249" t="s">
        <v>186</v>
      </c>
      <c r="K39" s="175" t="s">
        <v>2</v>
      </c>
      <c r="L39" s="262">
        <v>1.5</v>
      </c>
      <c r="M39" s="164" t="s">
        <v>200</v>
      </c>
      <c r="N39" s="10"/>
    </row>
    <row r="40" spans="1:49" s="6" customFormat="1" ht="93.75">
      <c r="A40" s="319">
        <v>11</v>
      </c>
      <c r="B40" s="218" t="s">
        <v>56</v>
      </c>
      <c r="C40" s="315" t="s">
        <v>75</v>
      </c>
      <c r="D40" s="67" t="s">
        <v>95</v>
      </c>
      <c r="E40" s="47">
        <v>4</v>
      </c>
      <c r="F40" s="47" t="s">
        <v>127</v>
      </c>
      <c r="G40" s="47">
        <v>2</v>
      </c>
      <c r="H40" s="111">
        <v>1</v>
      </c>
      <c r="I40" s="111" t="s">
        <v>188</v>
      </c>
      <c r="J40" s="249" t="s">
        <v>189</v>
      </c>
      <c r="K40" s="171" t="s">
        <v>3</v>
      </c>
      <c r="L40" s="171">
        <v>2</v>
      </c>
      <c r="M40" s="172"/>
      <c r="N40" s="10"/>
    </row>
    <row r="41" spans="1:49" s="6" customFormat="1" ht="141.75" customHeight="1">
      <c r="A41" s="320"/>
      <c r="B41" s="250" t="s">
        <v>40</v>
      </c>
      <c r="C41" s="317"/>
      <c r="D41" s="75" t="s">
        <v>96</v>
      </c>
      <c r="E41" s="176">
        <v>3</v>
      </c>
      <c r="F41" s="122" t="s">
        <v>119</v>
      </c>
      <c r="G41" s="122">
        <v>1</v>
      </c>
      <c r="H41" s="110">
        <v>1</v>
      </c>
      <c r="I41" s="258">
        <v>43283</v>
      </c>
      <c r="J41" s="107" t="s">
        <v>198</v>
      </c>
      <c r="K41" s="170" t="s">
        <v>2</v>
      </c>
      <c r="L41" s="170">
        <v>1.5</v>
      </c>
      <c r="M41" s="172" t="s">
        <v>160</v>
      </c>
      <c r="N41" s="10"/>
    </row>
    <row r="42" spans="1:49" s="26" customFormat="1" ht="177.75" customHeight="1">
      <c r="A42" s="47">
        <v>12</v>
      </c>
      <c r="B42" s="27" t="s">
        <v>41</v>
      </c>
      <c r="C42" s="67" t="s">
        <v>76</v>
      </c>
      <c r="D42" s="67" t="s">
        <v>98</v>
      </c>
      <c r="E42" s="47">
        <v>3</v>
      </c>
      <c r="F42" s="47" t="s">
        <v>128</v>
      </c>
      <c r="G42" s="47">
        <v>1</v>
      </c>
      <c r="H42" s="108" t="s">
        <v>140</v>
      </c>
      <c r="I42" s="108" t="s">
        <v>138</v>
      </c>
      <c r="J42" s="156" t="s">
        <v>139</v>
      </c>
      <c r="K42" s="171" t="s">
        <v>9</v>
      </c>
      <c r="L42" s="171">
        <v>0</v>
      </c>
      <c r="M42" s="172" t="s">
        <v>161</v>
      </c>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row>
    <row r="43" spans="1:49" s="26" customFormat="1" ht="93" customHeight="1">
      <c r="A43" s="47">
        <v>13</v>
      </c>
      <c r="B43" s="29" t="s">
        <v>42</v>
      </c>
      <c r="C43" s="73" t="s">
        <v>93</v>
      </c>
      <c r="D43" s="67" t="s">
        <v>97</v>
      </c>
      <c r="E43" s="47">
        <v>3</v>
      </c>
      <c r="F43" s="47" t="s">
        <v>125</v>
      </c>
      <c r="G43" s="47">
        <v>1</v>
      </c>
      <c r="H43" s="111"/>
      <c r="I43" s="111"/>
      <c r="J43" s="156"/>
      <c r="K43" s="259" t="s">
        <v>108</v>
      </c>
      <c r="L43" s="171"/>
      <c r="M43" s="207"/>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row>
    <row r="44" spans="1:49" s="26" customFormat="1" ht="75">
      <c r="A44" s="319">
        <v>14</v>
      </c>
      <c r="B44" s="37" t="s">
        <v>43</v>
      </c>
      <c r="C44" s="315" t="s">
        <v>77</v>
      </c>
      <c r="D44" s="315" t="s">
        <v>99</v>
      </c>
      <c r="E44" s="51">
        <v>7</v>
      </c>
      <c r="F44" s="121" t="s">
        <v>125</v>
      </c>
      <c r="G44" s="121">
        <v>1</v>
      </c>
      <c r="H44" s="106"/>
      <c r="I44" s="106"/>
      <c r="J44" s="106"/>
      <c r="K44" s="337" t="s">
        <v>108</v>
      </c>
      <c r="L44" s="340"/>
      <c r="M44" s="89"/>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row>
    <row r="45" spans="1:49" s="26" customFormat="1" ht="23.25">
      <c r="A45" s="321"/>
      <c r="B45" s="48" t="s">
        <v>44</v>
      </c>
      <c r="C45" s="316"/>
      <c r="D45" s="316"/>
      <c r="E45" s="52">
        <v>2</v>
      </c>
      <c r="F45" s="123"/>
      <c r="G45" s="123"/>
      <c r="H45" s="109"/>
      <c r="I45" s="109"/>
      <c r="J45" s="109"/>
      <c r="K45" s="338"/>
      <c r="L45" s="341"/>
      <c r="M45" s="92"/>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row>
    <row r="46" spans="1:49" s="26" customFormat="1" ht="37.5">
      <c r="A46" s="321"/>
      <c r="B46" s="49" t="s">
        <v>45</v>
      </c>
      <c r="C46" s="316"/>
      <c r="D46" s="316"/>
      <c r="E46" s="52">
        <v>2</v>
      </c>
      <c r="F46" s="123"/>
      <c r="G46" s="123"/>
      <c r="H46" s="109"/>
      <c r="I46" s="109"/>
      <c r="J46" s="109"/>
      <c r="K46" s="338"/>
      <c r="L46" s="341"/>
      <c r="M46" s="92"/>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row>
    <row r="47" spans="1:49" s="26" customFormat="1" ht="23.25">
      <c r="A47" s="321"/>
      <c r="B47" s="49" t="s">
        <v>46</v>
      </c>
      <c r="C47" s="316"/>
      <c r="D47" s="316"/>
      <c r="E47" s="52">
        <v>1</v>
      </c>
      <c r="F47" s="123"/>
      <c r="G47" s="123"/>
      <c r="H47" s="109"/>
      <c r="I47" s="109"/>
      <c r="J47" s="109"/>
      <c r="K47" s="338"/>
      <c r="L47" s="341"/>
      <c r="M47" s="92"/>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row>
    <row r="48" spans="1:49" s="26" customFormat="1" ht="23.25">
      <c r="A48" s="320"/>
      <c r="B48" s="50" t="s">
        <v>47</v>
      </c>
      <c r="C48" s="317"/>
      <c r="D48" s="317"/>
      <c r="E48" s="53">
        <v>2</v>
      </c>
      <c r="F48" s="122"/>
      <c r="G48" s="122"/>
      <c r="H48" s="107"/>
      <c r="I48" s="107"/>
      <c r="J48" s="107"/>
      <c r="K48" s="339"/>
      <c r="L48" s="342"/>
      <c r="M48" s="91"/>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row>
    <row r="49" spans="1:49" s="26" customFormat="1" ht="108.75" thickBot="1">
      <c r="A49" s="51">
        <v>15</v>
      </c>
      <c r="B49" s="30" t="s">
        <v>48</v>
      </c>
      <c r="C49" s="78" t="s">
        <v>78</v>
      </c>
      <c r="D49" s="73" t="s">
        <v>100</v>
      </c>
      <c r="E49" s="51">
        <v>5</v>
      </c>
      <c r="F49" s="121" t="s">
        <v>125</v>
      </c>
      <c r="G49" s="121">
        <v>1</v>
      </c>
      <c r="H49" s="106"/>
      <c r="I49" s="106"/>
      <c r="J49" s="106"/>
      <c r="K49" s="204" t="s">
        <v>108</v>
      </c>
      <c r="L49" s="89"/>
      <c r="M49" s="89"/>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row>
    <row r="50" spans="1:49" s="26" customFormat="1" ht="24" customHeight="1" thickBot="1">
      <c r="A50" s="277" t="s">
        <v>61</v>
      </c>
      <c r="B50" s="278"/>
      <c r="C50" s="278"/>
      <c r="D50" s="278"/>
      <c r="E50" s="278"/>
      <c r="F50" s="278"/>
      <c r="G50" s="278"/>
      <c r="H50" s="278"/>
      <c r="I50" s="278"/>
      <c r="J50" s="278"/>
      <c r="K50" s="278"/>
      <c r="L50" s="278"/>
      <c r="M50" s="280"/>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row>
    <row r="51" spans="1:49" s="26" customFormat="1" ht="56.25">
      <c r="A51" s="57">
        <v>16</v>
      </c>
      <c r="B51" s="31" t="s">
        <v>57</v>
      </c>
      <c r="C51" s="31" t="s">
        <v>79</v>
      </c>
      <c r="D51" s="80" t="s">
        <v>101</v>
      </c>
      <c r="E51" s="57">
        <v>4</v>
      </c>
      <c r="F51" s="57" t="s">
        <v>129</v>
      </c>
      <c r="G51" s="79">
        <v>1</v>
      </c>
      <c r="H51" s="110"/>
      <c r="I51" s="110"/>
      <c r="J51" s="110"/>
      <c r="K51" s="90" t="s">
        <v>108</v>
      </c>
      <c r="L51" s="90"/>
      <c r="M51" s="90"/>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row>
    <row r="52" spans="1:49" s="26" customFormat="1" ht="144">
      <c r="A52" s="47">
        <v>17</v>
      </c>
      <c r="B52" s="33" t="s">
        <v>58</v>
      </c>
      <c r="C52" s="33" t="s">
        <v>80</v>
      </c>
      <c r="D52" s="81" t="s">
        <v>102</v>
      </c>
      <c r="E52" s="47">
        <v>6</v>
      </c>
      <c r="F52" s="47" t="s">
        <v>119</v>
      </c>
      <c r="G52" s="66">
        <v>12</v>
      </c>
      <c r="H52" s="111">
        <v>5</v>
      </c>
      <c r="I52" s="111" t="s">
        <v>191</v>
      </c>
      <c r="J52" s="156" t="s">
        <v>190</v>
      </c>
      <c r="K52" s="171" t="s">
        <v>2</v>
      </c>
      <c r="L52" s="171">
        <v>3</v>
      </c>
      <c r="M52" s="207" t="s">
        <v>160</v>
      </c>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row>
    <row r="53" spans="1:49" s="26" customFormat="1" ht="75">
      <c r="A53" s="47">
        <v>18</v>
      </c>
      <c r="B53" s="33" t="s">
        <v>59</v>
      </c>
      <c r="C53" s="74" t="s">
        <v>81</v>
      </c>
      <c r="D53" s="81" t="s">
        <v>103</v>
      </c>
      <c r="E53" s="47">
        <v>1</v>
      </c>
      <c r="F53" s="47" t="s">
        <v>119</v>
      </c>
      <c r="G53" s="66" t="s">
        <v>110</v>
      </c>
      <c r="H53" s="111">
        <v>2</v>
      </c>
      <c r="I53" s="260" t="s">
        <v>192</v>
      </c>
      <c r="J53" s="261" t="s">
        <v>199</v>
      </c>
      <c r="K53" s="171" t="s">
        <v>2</v>
      </c>
      <c r="L53" s="171">
        <v>0.5</v>
      </c>
      <c r="M53" s="207" t="s">
        <v>160</v>
      </c>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row>
    <row r="54" spans="1:49" s="26" customFormat="1" ht="126">
      <c r="A54" s="47">
        <v>19</v>
      </c>
      <c r="B54" s="33" t="s">
        <v>60</v>
      </c>
      <c r="C54" s="33" t="s">
        <v>82</v>
      </c>
      <c r="D54" s="81" t="s">
        <v>104</v>
      </c>
      <c r="E54" s="47">
        <v>2</v>
      </c>
      <c r="F54" s="47" t="s">
        <v>119</v>
      </c>
      <c r="G54" s="66" t="s">
        <v>110</v>
      </c>
      <c r="H54" s="111">
        <v>1</v>
      </c>
      <c r="I54" s="111" t="s">
        <v>193</v>
      </c>
      <c r="J54" s="157" t="s">
        <v>194</v>
      </c>
      <c r="K54" s="171" t="s">
        <v>2</v>
      </c>
      <c r="L54" s="171">
        <v>1</v>
      </c>
      <c r="M54" s="207" t="s">
        <v>160</v>
      </c>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row>
    <row r="55" spans="1:49" s="26" customFormat="1" ht="155.25" customHeight="1" thickBot="1">
      <c r="A55" s="47">
        <v>20</v>
      </c>
      <c r="B55" s="33" t="s">
        <v>4</v>
      </c>
      <c r="C55" s="33" t="s">
        <v>83</v>
      </c>
      <c r="D55" s="82" t="s">
        <v>105</v>
      </c>
      <c r="E55" s="47">
        <v>2</v>
      </c>
      <c r="F55" s="66" t="s">
        <v>125</v>
      </c>
      <c r="G55" s="66">
        <v>1</v>
      </c>
      <c r="H55" s="112"/>
      <c r="I55" s="112"/>
      <c r="J55" s="112"/>
      <c r="K55" s="93" t="s">
        <v>108</v>
      </c>
      <c r="L55" s="93"/>
      <c r="M55" s="93"/>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row>
    <row r="56" spans="1:49" s="26" customFormat="1" ht="23.25" customHeight="1" thickBot="1">
      <c r="A56" s="54"/>
      <c r="B56" s="55"/>
      <c r="C56" s="55"/>
      <c r="D56" s="55"/>
      <c r="E56" s="55"/>
      <c r="F56" s="55"/>
      <c r="G56" s="55"/>
      <c r="H56" s="318" t="s">
        <v>111</v>
      </c>
      <c r="I56" s="318"/>
      <c r="J56" s="318"/>
      <c r="K56" s="318"/>
      <c r="L56" s="173">
        <f>L15+L16+L17+L18+L21++L26+L27+L28+L30+L35+L40+L42+L43+L44+L49+L51+L52+L53+L54+L55+L41+L39+L38+L37+L36+L34+L33+L32+L31+L24+L23+L22+L20+L19</f>
        <v>36.049999999999997</v>
      </c>
      <c r="M56" s="56"/>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row>
    <row r="57" spans="1:49" s="26" customFormat="1" ht="23.25">
      <c r="A57" s="25"/>
      <c r="B57" s="25"/>
      <c r="C57" s="25"/>
      <c r="D57" s="25"/>
      <c r="E57" s="25"/>
      <c r="F57" s="25"/>
      <c r="G57" s="25"/>
      <c r="H57" s="25"/>
      <c r="I57" s="25"/>
      <c r="J57" s="25"/>
      <c r="K57" s="206"/>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row>
    <row r="58" spans="1:49" s="26" customFormat="1" ht="204" customHeight="1">
      <c r="A58" s="25"/>
      <c r="B58" s="25"/>
      <c r="C58" s="25"/>
      <c r="D58" s="25"/>
      <c r="E58" s="25"/>
      <c r="F58" s="25"/>
      <c r="G58" s="25"/>
      <c r="H58" s="25"/>
      <c r="I58" s="25"/>
      <c r="J58" s="25"/>
      <c r="K58" s="206"/>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row>
    <row r="59" spans="1:49" s="26" customFormat="1" ht="153" customHeight="1">
      <c r="A59" s="25"/>
      <c r="B59" s="25"/>
      <c r="C59" s="25"/>
      <c r="D59" s="25"/>
      <c r="E59" s="25"/>
      <c r="F59" s="25"/>
      <c r="G59" s="25"/>
      <c r="H59" s="25"/>
      <c r="I59" s="25"/>
      <c r="J59" s="25"/>
      <c r="K59" s="206"/>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row>
    <row r="60" spans="1:49" s="26" customFormat="1" ht="166.5" customHeight="1">
      <c r="A60" s="25"/>
      <c r="B60" s="25"/>
      <c r="C60" s="25"/>
      <c r="D60" s="25"/>
      <c r="E60" s="25"/>
      <c r="F60" s="25"/>
      <c r="G60" s="25"/>
      <c r="H60" s="25"/>
      <c r="I60" s="25"/>
      <c r="J60" s="25"/>
      <c r="K60" s="206"/>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row>
  </sheetData>
  <protectedRanges>
    <protectedRange sqref="D51:F51" name="Actividad 13_4"/>
    <protectedRange sqref="D42:G43" name="Actividad 11_4"/>
    <protectedRange sqref="B39:L39 J40" name="Actividad 10_4"/>
    <protectedRange sqref="B23:G23 H24:J24 K23:M23 I27 M39 M26:M28" name="Actividad 2_4"/>
    <protectedRange sqref="B26:C28" name="Actividad 4_4"/>
    <protectedRange sqref="B32:M32" name="Actividad 6_4"/>
    <protectedRange sqref="B33:M34 B35:J35 L35:M35" name="actividad 7_4"/>
    <protectedRange sqref="B31:M31 B30:J30 L30:M30" name="Actividad 5_4"/>
    <protectedRange sqref="B24:G24 K24:M24" name="Actividad 3_4"/>
    <protectedRange sqref="B15:C22 D21:J21 L21:M21 D19:M20 D18:J18 L18:M18 D22:M22" name="Actividad 1_4"/>
    <protectedRange sqref="M54 I54:L55" name="Actividad 16_2_1"/>
    <protectedRange sqref="K53:M53" name="Actividad 15_2_1"/>
    <protectedRange sqref="K51:L51" name="Actividad 13_2_1"/>
    <protectedRange sqref="I42:M43" name="Actividad 11_2_1"/>
    <protectedRange sqref="H26:L26 H28:L28 H27 J27:L27" name="Actividad 4_2_1"/>
    <protectedRange sqref="H16:L16 I15:L15 I17:L17" name="Actividad 1_2_1"/>
    <protectedRange sqref="K52:M52" name="Actividad 14_2_1"/>
    <protectedRange sqref="K57:M60" name="Actividad 17_2_1"/>
    <protectedRange sqref="N56:O56" name="Actividad 16_3_1"/>
    <protectedRange sqref="N55:O55" name="Actividad 15_3_1"/>
    <protectedRange sqref="N52:O52" name="Actividad 13_3_1"/>
    <protectedRange sqref="N43:O47" name="Actividad 11_3_1"/>
    <protectedRange sqref="N41" name="Actividad 10_3_1"/>
    <protectedRange sqref="N38" name="Actividad 8_3_1"/>
    <protectedRange sqref="N25" name="Actividad 2_3_1"/>
    <protectedRange sqref="N27:N30" name="Actividad 4_3_1"/>
    <protectedRange sqref="N34" name="Actividad 6_3_1"/>
    <protectedRange sqref="N31:N37" name="actividad 7_3_1"/>
    <protectedRange sqref="N31:N33" name="Actividad 5_3_1"/>
    <protectedRange sqref="N26" name="Actividad 3_3_1"/>
    <protectedRange sqref="N18:N24 M16:M17" name="Actividad 1_3_1"/>
    <protectedRange sqref="N40" name="Actividad 9_3_1"/>
    <protectedRange sqref="N48:O50" name="Actividad 12_3_1"/>
    <protectedRange sqref="N54:O54" name="Actividad 14_3_1"/>
    <protectedRange sqref="N58:O60" name="Actividad 17_3_1"/>
    <protectedRange sqref="L8 H2:H8 J2:J8 I2:I7" name="logo_2"/>
    <protectedRange sqref="A10:N10" name="nombre institucion_2"/>
    <protectedRange sqref="K21 K18 K30 K35" name="Actividad 1_4_1"/>
    <protectedRange sqref="H23:J23" name="Actividad 2_4_1"/>
  </protectedRanges>
  <autoFilter ref="A13:M56"/>
  <mergeCells count="50">
    <mergeCell ref="O7:R7"/>
    <mergeCell ref="Q12:R12"/>
    <mergeCell ref="I9:K9"/>
    <mergeCell ref="K33:K34"/>
    <mergeCell ref="K44:K48"/>
    <mergeCell ref="L44:L48"/>
    <mergeCell ref="I18:I20"/>
    <mergeCell ref="I8:K8"/>
    <mergeCell ref="L8:M8"/>
    <mergeCell ref="L9:M9"/>
    <mergeCell ref="A14:M14"/>
    <mergeCell ref="A21:A24"/>
    <mergeCell ref="C18:C20"/>
    <mergeCell ref="D18:D20"/>
    <mergeCell ref="F33:F34"/>
    <mergeCell ref="A8:D8"/>
    <mergeCell ref="C44:C48"/>
    <mergeCell ref="D44:D48"/>
    <mergeCell ref="H56:K56"/>
    <mergeCell ref="D21:D24"/>
    <mergeCell ref="A50:M50"/>
    <mergeCell ref="A40:A41"/>
    <mergeCell ref="A44:A48"/>
    <mergeCell ref="A35:A39"/>
    <mergeCell ref="C35:C39"/>
    <mergeCell ref="D35:D39"/>
    <mergeCell ref="B33:B34"/>
    <mergeCell ref="C40:C41"/>
    <mergeCell ref="E36:E37"/>
    <mergeCell ref="E9:H9"/>
    <mergeCell ref="A7:M7"/>
    <mergeCell ref="E8:H8"/>
    <mergeCell ref="H12:J12"/>
    <mergeCell ref="A12:G12"/>
    <mergeCell ref="A1:P1"/>
    <mergeCell ref="E33:E34"/>
    <mergeCell ref="A10:N10"/>
    <mergeCell ref="A30:A34"/>
    <mergeCell ref="C30:C34"/>
    <mergeCell ref="D30:D34"/>
    <mergeCell ref="A25:M25"/>
    <mergeCell ref="A29:M29"/>
    <mergeCell ref="C21:C24"/>
    <mergeCell ref="A2:M2"/>
    <mergeCell ref="A3:M3"/>
    <mergeCell ref="A4:M4"/>
    <mergeCell ref="A5:M5"/>
    <mergeCell ref="K12:M12"/>
    <mergeCell ref="A9:D9"/>
    <mergeCell ref="A18:A20"/>
  </mergeCells>
  <conditionalFormatting sqref="K28:L28">
    <cfRule type="expression" dxfId="43" priority="130" stopIfTrue="1">
      <formula>K28="NC"</formula>
    </cfRule>
    <cfRule type="expression" dxfId="42" priority="131" stopIfTrue="1">
      <formula>K28="PE"</formula>
    </cfRule>
    <cfRule type="expression" dxfId="41" priority="132" stopIfTrue="1">
      <formula>K28="PA"</formula>
    </cfRule>
    <cfRule type="expression" dxfId="40" priority="133" stopIfTrue="1">
      <formula>K28="C"</formula>
    </cfRule>
  </conditionalFormatting>
  <conditionalFormatting sqref="K15:L15">
    <cfRule type="expression" dxfId="39" priority="102" stopIfTrue="1">
      <formula>K15:K23="NC"</formula>
    </cfRule>
    <cfRule type="expression" dxfId="38" priority="103" stopIfTrue="1">
      <formula>K15:K23="PE"</formula>
    </cfRule>
    <cfRule type="expression" dxfId="37" priority="104" stopIfTrue="1">
      <formula>K15:K23="PA"</formula>
    </cfRule>
    <cfRule type="expression" dxfId="36" priority="105" stopIfTrue="1">
      <formula>K15:K23="C"</formula>
    </cfRule>
  </conditionalFormatting>
  <conditionalFormatting sqref="K26:L26">
    <cfRule type="expression" dxfId="35" priority="98" stopIfTrue="1">
      <formula>K26="NC"</formula>
    </cfRule>
    <cfRule type="expression" dxfId="34" priority="99" stopIfTrue="1">
      <formula>K26="PE"</formula>
    </cfRule>
    <cfRule type="expression" dxfId="33" priority="100" stopIfTrue="1">
      <formula>K26="PA"</formula>
    </cfRule>
    <cfRule type="expression" dxfId="32" priority="101" stopIfTrue="1">
      <formula>K26="C"</formula>
    </cfRule>
  </conditionalFormatting>
  <conditionalFormatting sqref="K27:L27">
    <cfRule type="expression" dxfId="31" priority="90" stopIfTrue="1">
      <formula>K27="NC"</formula>
    </cfRule>
    <cfRule type="expression" dxfId="30" priority="91" stopIfTrue="1">
      <formula>K27="PE"</formula>
    </cfRule>
    <cfRule type="expression" dxfId="29" priority="92" stopIfTrue="1">
      <formula>K27="PA"</formula>
    </cfRule>
    <cfRule type="expression" dxfId="28" priority="93" stopIfTrue="1">
      <formula>K27="C"</formula>
    </cfRule>
  </conditionalFormatting>
  <conditionalFormatting sqref="H1 H6">
    <cfRule type="containsText" dxfId="27" priority="26" operator="containsText" text="Sin empezar">
      <formula>NOT(ISERROR(SEARCH("Sin empezar",H1)))</formula>
    </cfRule>
    <cfRule type="containsText" dxfId="26" priority="27" stopIfTrue="1" operator="containsText" text="En progreso">
      <formula>NOT(ISERROR(SEARCH("En progreso",H1)))</formula>
    </cfRule>
    <cfRule type="containsText" dxfId="25" priority="28" stopIfTrue="1" operator="containsText" text="Completado">
      <formula>NOT(ISERROR(SEARCH("Completado",H1)))</formula>
    </cfRule>
    <cfRule type="iconSet" priority="29">
      <iconSet iconSet="3Symbols2">
        <cfvo type="percent" val="0"/>
        <cfvo type="percent" val="33"/>
        <cfvo type="percent" val="67"/>
      </iconSet>
    </cfRule>
  </conditionalFormatting>
  <conditionalFormatting sqref="K49 K26:K28 K31:K33 K51:K55 K36:K44 K22:K24 K15:K17 K19:K20">
    <cfRule type="containsText" dxfId="24" priority="25" operator="containsText" text="Cumplido">
      <formula>NOT(ISERROR(SEARCH("Cumplido",K15)))</formula>
    </cfRule>
  </conditionalFormatting>
  <conditionalFormatting sqref="K49 K26:K28 K31:K33 K51:K55 K36:K44 K22:K24 K15:K17 K19:K20">
    <cfRule type="containsText" dxfId="23" priority="21" operator="containsText" text="N/A">
      <formula>NOT(ISERROR(SEARCH("N/A",K15)))</formula>
    </cfRule>
    <cfRule type="containsText" dxfId="22" priority="22" operator="containsText" text="No Cumplido">
      <formula>NOT(ISERROR(SEARCH("No Cumplido",K15)))</formula>
    </cfRule>
    <cfRule type="containsText" dxfId="21" priority="23" operator="containsText" text="Pendiente">
      <formula>NOT(ISERROR(SEARCH("Pendiente",K15)))</formula>
    </cfRule>
    <cfRule type="containsText" dxfId="20" priority="24" operator="containsText" text="Parcial">
      <formula>NOT(ISERROR(SEARCH("Parcial",K15)))</formula>
    </cfRule>
  </conditionalFormatting>
  <conditionalFormatting sqref="K21">
    <cfRule type="containsText" dxfId="19" priority="20" operator="containsText" text="Cumplido">
      <formula>NOT(ISERROR(SEARCH("Cumplido",K21)))</formula>
    </cfRule>
  </conditionalFormatting>
  <conditionalFormatting sqref="K21">
    <cfRule type="containsText" dxfId="18" priority="16" operator="containsText" text="N/A">
      <formula>NOT(ISERROR(SEARCH("N/A",K21)))</formula>
    </cfRule>
    <cfRule type="containsText" dxfId="17" priority="17" operator="containsText" text="No Cumplido">
      <formula>NOT(ISERROR(SEARCH("No Cumplido",K21)))</formula>
    </cfRule>
    <cfRule type="containsText" dxfId="16" priority="18" operator="containsText" text="Pendiente">
      <formula>NOT(ISERROR(SEARCH("Pendiente",K21)))</formula>
    </cfRule>
    <cfRule type="containsText" dxfId="15" priority="19" operator="containsText" text="Parcial">
      <formula>NOT(ISERROR(SEARCH("Parcial",K21)))</formula>
    </cfRule>
  </conditionalFormatting>
  <conditionalFormatting sqref="K35">
    <cfRule type="containsText" dxfId="14" priority="1" operator="containsText" text="N/A">
      <formula>NOT(ISERROR(SEARCH("N/A",K35)))</formula>
    </cfRule>
    <cfRule type="containsText" dxfId="13" priority="2" operator="containsText" text="No Cumplido">
      <formula>NOT(ISERROR(SEARCH("No Cumplido",K35)))</formula>
    </cfRule>
    <cfRule type="containsText" dxfId="12" priority="3" operator="containsText" text="Pendiente">
      <formula>NOT(ISERROR(SEARCH("Pendiente",K35)))</formula>
    </cfRule>
    <cfRule type="containsText" dxfId="11" priority="4" operator="containsText" text="Parcial">
      <formula>NOT(ISERROR(SEARCH("Parcial",K35)))</formula>
    </cfRule>
  </conditionalFormatting>
  <conditionalFormatting sqref="K18">
    <cfRule type="containsText" dxfId="10" priority="15" operator="containsText" text="Cumplido">
      <formula>NOT(ISERROR(SEARCH("Cumplido",K18)))</formula>
    </cfRule>
  </conditionalFormatting>
  <conditionalFormatting sqref="K18">
    <cfRule type="containsText" dxfId="9" priority="11" operator="containsText" text="N/A">
      <formula>NOT(ISERROR(SEARCH("N/A",K18)))</formula>
    </cfRule>
    <cfRule type="containsText" dxfId="8" priority="12" operator="containsText" text="No Cumplido">
      <formula>NOT(ISERROR(SEARCH("No Cumplido",K18)))</formula>
    </cfRule>
    <cfRule type="containsText" dxfId="7" priority="13" operator="containsText" text="Pendiente">
      <formula>NOT(ISERROR(SEARCH("Pendiente",K18)))</formula>
    </cfRule>
    <cfRule type="containsText" dxfId="6" priority="14" operator="containsText" text="Parcial">
      <formula>NOT(ISERROR(SEARCH("Parcial",K18)))</formula>
    </cfRule>
  </conditionalFormatting>
  <conditionalFormatting sqref="K30">
    <cfRule type="containsText" dxfId="5" priority="10" operator="containsText" text="Cumplido">
      <formula>NOT(ISERROR(SEARCH("Cumplido",K30)))</formula>
    </cfRule>
  </conditionalFormatting>
  <conditionalFormatting sqref="K30">
    <cfRule type="containsText" dxfId="4" priority="6" operator="containsText" text="N/A">
      <formula>NOT(ISERROR(SEARCH("N/A",K30)))</formula>
    </cfRule>
    <cfRule type="containsText" dxfId="3" priority="7" operator="containsText" text="No Cumplido">
      <formula>NOT(ISERROR(SEARCH("No Cumplido",K30)))</formula>
    </cfRule>
    <cfRule type="containsText" dxfId="2" priority="8" operator="containsText" text="Pendiente">
      <formula>NOT(ISERROR(SEARCH("Pendiente",K30)))</formula>
    </cfRule>
    <cfRule type="containsText" dxfId="1" priority="9" operator="containsText" text="Parcial">
      <formula>NOT(ISERROR(SEARCH("Parcial",K30)))</formula>
    </cfRule>
  </conditionalFormatting>
  <conditionalFormatting sqref="K35">
    <cfRule type="containsText" dxfId="0" priority="5" operator="containsText" text="Cumplido">
      <formula>NOT(ISERROR(SEARCH("Cumplido",K35)))</formula>
    </cfRule>
  </conditionalFormatting>
  <dataValidations count="49">
    <dataValidation type="list" allowBlank="1" showInputMessage="1" showErrorMessage="1" sqref="N40:N41 N25:N38">
      <formula1>$Q$13:$Q$15</formula1>
    </dataValidation>
    <dataValidation type="custom" allowBlank="1" showInputMessage="1" showErrorMessage="1" error="Estos datos no deben modificarse." sqref="C55 C53">
      <formula1>C53</formula1>
    </dataValidation>
    <dataValidation type="custom" allowBlank="1" showInputMessage="1" showErrorMessage="1" error="Estos datos no deben ser modificados." sqref="C52">
      <formula1>C51</formula1>
    </dataValidation>
    <dataValidation type="custom" showInputMessage="1" showErrorMessage="1" error="Estos datos no deben modificarse." sqref="D51:D54">
      <formula1>D51</formula1>
    </dataValidation>
    <dataValidation type="custom" allowBlank="1" showInputMessage="1" showErrorMessage="1" error="Esta información no puede modificarse.&#10;" sqref="B28 B35 C15 C35:C41 D30:D34 C44:D48">
      <formula1>B15</formula1>
    </dataValidation>
    <dataValidation type="custom" showInputMessage="1" showErrorMessage="1" error="Esta información no puede modificarse.&#10;" sqref="D15:D24">
      <formula1>SUM(D15:D23)</formula1>
    </dataValidation>
    <dataValidation type="custom" allowBlank="1" showInputMessage="1" showErrorMessage="1" sqref="B15:B24">
      <formula1>SUM(B15:B24)</formula1>
    </dataValidation>
    <dataValidation type="custom" allowBlank="1" showInputMessage="1" showErrorMessage="1" error="Esta información no puede modificarse.&#10;" sqref="B26 C26:C28">
      <formula1>SUM(B26:B28)</formula1>
    </dataValidation>
    <dataValidation type="custom" allowBlank="1" showInputMessage="1" showErrorMessage="1" error="Esta información no puede modificarse.&#10;" sqref="B27 C42:C43">
      <formula1>SUM(B27:B28)</formula1>
    </dataValidation>
    <dataValidation type="custom" allowBlank="1" showInputMessage="1" showErrorMessage="1" error="Esta información no puede modificarse.&#10;" sqref="B30:B34">
      <formula1>SUM(B30:B34)</formula1>
    </dataValidation>
    <dataValidation type="custom" allowBlank="1" showInputMessage="1" showErrorMessage="1" error="Esta información no puede modificarse.&#10;" sqref="B36:B49">
      <formula1>SUM(B35:B49)</formula1>
    </dataValidation>
    <dataValidation type="custom" allowBlank="1" showInputMessage="1" showErrorMessage="1" error="Esta información no puede modificarse.&#10;" sqref="B51:B55">
      <formula1>SUM(B51:B55)</formula1>
    </dataValidation>
    <dataValidation type="custom" allowBlank="1" showInputMessage="1" showErrorMessage="1" error="Esta información no puede modificarse.&#10;" sqref="C16:C17 C21:C24">
      <formula1>SUM(C16:C24)</formula1>
    </dataValidation>
    <dataValidation type="custom" allowBlank="1" showInputMessage="1" showErrorMessage="1" sqref="C18:C20 E31 K21 K18 K30 K35">
      <formula1>C18</formula1>
    </dataValidation>
    <dataValidation type="whole" showInputMessage="1" showErrorMessage="1" sqref="E15">
      <formula1>3</formula1>
      <formula2>3</formula2>
    </dataValidation>
    <dataValidation type="whole" showInputMessage="1" showErrorMessage="1" sqref="E16 E30">
      <formula1>7</formula1>
      <formula2>7</formula2>
    </dataValidation>
    <dataValidation type="whole" allowBlank="1" showInputMessage="1" showErrorMessage="1" sqref="E17 E44">
      <formula1>7</formula1>
      <formula2>7</formula2>
    </dataValidation>
    <dataValidation type="whole" allowBlank="1" showInputMessage="1" showErrorMessage="1" sqref="E18 E24 E36:E37 E39 E41:E43 E32">
      <formula1>3</formula1>
      <formula2>3</formula2>
    </dataValidation>
    <dataValidation type="whole" allowBlank="1" showInputMessage="1" showErrorMessage="1" sqref="E19 E53 E47">
      <formula1>1</formula1>
      <formula2>1</formula2>
    </dataValidation>
    <dataValidation type="whole" allowBlank="1" showInputMessage="1" showErrorMessage="1" sqref="E20 E23 E28 E54:E55 E38 E45:E46 E48">
      <formula1>2</formula1>
      <formula2>2</formula2>
    </dataValidation>
    <dataValidation type="whole" allowBlank="1" showInputMessage="1" showErrorMessage="1" sqref="E21">
      <formula1>10</formula1>
      <formula2>10</formula2>
    </dataValidation>
    <dataValidation type="whole" allowBlank="1" showInputMessage="1" showErrorMessage="1" sqref="E22 E27 E49">
      <formula1>5</formula1>
      <formula2>5</formula2>
    </dataValidation>
    <dataValidation type="custom" showInputMessage="1" showErrorMessage="1" error="Esta información no puede modificarse.&#10;" sqref="D26:D28">
      <formula1>SUM(D26:D28)</formula1>
    </dataValidation>
    <dataValidation type="whole" allowBlank="1" showInputMessage="1" showErrorMessage="1" sqref="E26 E35">
      <formula1>8</formula1>
      <formula2>8</formula2>
    </dataValidation>
    <dataValidation type="custom" allowBlank="1" showInputMessage="1" showErrorMessage="1" error="Esta información no puede modificarse.&#10;" sqref="C30:C34">
      <formula1>SUM(C30:C49)</formula1>
    </dataValidation>
    <dataValidation type="custom" allowBlank="1" showInputMessage="1" showErrorMessage="1" error="Esta información no puede modificarse.&#10;" sqref="C49 C51 C54 D55">
      <formula1>SUM(B43,B45,B48,C49)</formula1>
    </dataValidation>
    <dataValidation type="custom" showInputMessage="1" showErrorMessage="1" error="Esta información no puede modificarse.&#10;" sqref="D35:D39">
      <formula1>D35</formula1>
    </dataValidation>
    <dataValidation type="custom" allowBlank="1" showInputMessage="1" showErrorMessage="1" error="Esta información no puede modificarse.&#10;" sqref="D49 D40:D43">
      <formula1>SUM(D43,D42,D41,D40,D49)</formula1>
    </dataValidation>
    <dataValidation type="whole" allowBlank="1" showInputMessage="1" showErrorMessage="1" sqref="E33:E34 E40 E51">
      <formula1>4</formula1>
      <formula2>4</formula2>
    </dataValidation>
    <dataValidation type="whole" allowBlank="1" showInputMessage="1" showErrorMessage="1" sqref="E52">
      <formula1>6</formula1>
      <formula2>6</formula2>
    </dataValidation>
    <dataValidation type="whole" operator="lessThanOrEqual" allowBlank="1" showInputMessage="1" showErrorMessage="1" sqref="L15 L54">
      <formula1>1</formula1>
    </dataValidation>
    <dataValidation type="whole" operator="lessThanOrEqual" allowBlank="1" showInputMessage="1" showErrorMessage="1" sqref="L28 L24 L55">
      <formula1>2</formula1>
    </dataValidation>
    <dataValidation type="whole" operator="lessThanOrEqual" allowBlank="1" showInputMessage="1" showErrorMessage="1" sqref="L18 L43 L52">
      <formula1>3</formula1>
    </dataValidation>
    <dataValidation type="whole" operator="lessThanOrEqual" allowBlank="1" showInputMessage="1" showErrorMessage="1" sqref="L51 L40">
      <formula1>4</formula1>
    </dataValidation>
    <dataValidation type="whole" operator="lessThanOrEqual" allowBlank="1" showInputMessage="1" showErrorMessage="1" sqref="L49">
      <formula1>5</formula1>
    </dataValidation>
    <dataValidation type="decimal" operator="lessThanOrEqual" allowBlank="1" showInputMessage="1" showErrorMessage="1" sqref="L19">
      <formula1>0.5</formula1>
    </dataValidation>
    <dataValidation type="whole" operator="lessThanOrEqual" allowBlank="1" showInputMessage="1" showErrorMessage="1" sqref="L30:L34 L44:L48">
      <formula1>7</formula1>
    </dataValidation>
    <dataValidation type="whole" operator="lessThanOrEqual" allowBlank="1" showInputMessage="1" showErrorMessage="1" sqref="L35:L38">
      <formula1>8</formula1>
    </dataValidation>
    <dataValidation type="whole" operator="lessThanOrEqual" allowBlank="1" showInputMessage="1" showErrorMessage="1" sqref="L26 L21">
      <formula1>10</formula1>
    </dataValidation>
    <dataValidation type="list" allowBlank="1" showInputMessage="1" showErrorMessage="1" sqref="K51:K55 K26:K28 K19:K20 K22:K24 K15:K17 K31:K34 K36:K49">
      <formula1>$P$8:$P$12</formula1>
    </dataValidation>
    <dataValidation type="decimal" operator="lessThanOrEqual" allowBlank="1" showInputMessage="1" showErrorMessage="1" sqref="L16">
      <formula1>3.5</formula1>
    </dataValidation>
    <dataValidation type="decimal" operator="lessThanOrEqual" allowBlank="1" showInputMessage="1" showErrorMessage="1" sqref="L53">
      <formula1>0.5</formula1>
    </dataValidation>
    <dataValidation type="decimal" operator="lessThanOrEqual" allowBlank="1" showInputMessage="1" showErrorMessage="1" sqref="L20">
      <formula1>0.5</formula1>
    </dataValidation>
    <dataValidation type="decimal" operator="lessThanOrEqual" allowBlank="1" showInputMessage="1" showErrorMessage="1" sqref="L22 L27">
      <formula1>2.5</formula1>
    </dataValidation>
    <dataValidation type="decimal" operator="lessThanOrEqual" allowBlank="1" showInputMessage="1" showErrorMessage="1" sqref="L41">
      <formula1>1.5</formula1>
    </dataValidation>
    <dataValidation type="whole" operator="lessThanOrEqual" allowBlank="1" showInputMessage="1" showErrorMessage="1" sqref="L42">
      <formula1>0</formula1>
    </dataValidation>
    <dataValidation type="decimal" operator="lessThanOrEqual" allowBlank="1" showInputMessage="1" showErrorMessage="1" sqref="L39">
      <formula1>1.5</formula1>
    </dataValidation>
    <dataValidation type="decimal" operator="lessThanOrEqual" allowBlank="1" showInputMessage="1" showErrorMessage="1" sqref="L17">
      <formula1>2.3</formula1>
    </dataValidation>
    <dataValidation type="decimal" operator="lessThanOrEqual" allowBlank="1" showInputMessage="1" showErrorMessage="1" sqref="L23">
      <formula1>1</formula1>
    </dataValidation>
  </dataValidations>
  <printOptions horizontalCentered="1" verticalCentered="1"/>
  <pageMargins left="0.23622047244094491" right="0.23622047244094491" top="0.74803149606299213" bottom="0.74803149606299213" header="0.31496062992125984" footer="0.31496062992125984"/>
  <pageSetup scale="37" fitToHeight="0" orientation="landscape" r:id="rId1"/>
  <rowBreaks count="1" manualBreakCount="1">
    <brk id="51" max="2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Hoja1!$B$2:$B$6</xm:f>
          </x14:formula1>
          <xm:sqref>K49 K26:K28 K51:K55 K19:K20 K31:K33 K22:K24 K15:K17 K36:K44</xm:sqref>
        </x14:dataValidation>
      </x14:dataValidations>
    </ext>
  </extLst>
</worksheet>
</file>

<file path=xl/worksheets/sheet2.xml><?xml version="1.0" encoding="utf-8"?>
<worksheet xmlns="http://schemas.openxmlformats.org/spreadsheetml/2006/main" xmlns:r="http://schemas.openxmlformats.org/officeDocument/2006/relationships">
  <dimension ref="B2:K15"/>
  <sheetViews>
    <sheetView tabSelected="1" workbookViewId="0">
      <selection activeCell="G20" sqref="G20"/>
    </sheetView>
  </sheetViews>
  <sheetFormatPr baseColWidth="10" defaultColWidth="11.42578125" defaultRowHeight="15"/>
  <cols>
    <col min="5" max="5" width="12.85546875" customWidth="1"/>
    <col min="7" max="7" width="12.42578125" customWidth="1"/>
    <col min="8" max="8" width="13.42578125" customWidth="1"/>
    <col min="10" max="10" width="11.140625" customWidth="1"/>
    <col min="11" max="11" width="14" customWidth="1"/>
  </cols>
  <sheetData>
    <row r="2" spans="2:11" ht="21">
      <c r="B2" s="379" t="s">
        <v>141</v>
      </c>
      <c r="C2" s="379"/>
      <c r="D2" s="379"/>
      <c r="E2" s="379"/>
      <c r="F2" s="379"/>
      <c r="G2" s="379"/>
      <c r="H2" s="379"/>
      <c r="I2" s="379"/>
      <c r="J2" s="379"/>
      <c r="K2" s="379"/>
    </row>
    <row r="3" spans="2:11" ht="15.75" thickBot="1">
      <c r="B3" s="177"/>
      <c r="C3" s="177"/>
      <c r="D3" s="177"/>
      <c r="E3" s="177"/>
      <c r="F3" s="177"/>
      <c r="G3" s="177"/>
      <c r="H3" s="177"/>
      <c r="I3" s="177"/>
      <c r="J3" s="177"/>
      <c r="K3" s="177"/>
    </row>
    <row r="4" spans="2:11" ht="15" customHeight="1">
      <c r="B4" s="380" t="s">
        <v>142</v>
      </c>
      <c r="C4" s="382" t="s">
        <v>143</v>
      </c>
      <c r="D4" s="383"/>
      <c r="E4" s="384" t="s">
        <v>144</v>
      </c>
      <c r="F4" s="384"/>
      <c r="G4" s="384"/>
      <c r="H4" s="384"/>
      <c r="I4" s="383"/>
      <c r="J4" s="385"/>
      <c r="K4" s="387" t="s">
        <v>145</v>
      </c>
    </row>
    <row r="5" spans="2:11" ht="26.25" thickBot="1">
      <c r="B5" s="381"/>
      <c r="C5" s="389" t="s">
        <v>146</v>
      </c>
      <c r="D5" s="390"/>
      <c r="E5" s="178" t="s">
        <v>147</v>
      </c>
      <c r="F5" s="179" t="s">
        <v>148</v>
      </c>
      <c r="G5" s="180" t="s">
        <v>149</v>
      </c>
      <c r="H5" s="181" t="s">
        <v>150</v>
      </c>
      <c r="I5" s="182" t="s">
        <v>110</v>
      </c>
      <c r="J5" s="386"/>
      <c r="K5" s="388"/>
    </row>
    <row r="6" spans="2:11">
      <c r="B6" s="183">
        <v>1</v>
      </c>
      <c r="C6" s="391" t="s">
        <v>151</v>
      </c>
      <c r="D6" s="392"/>
      <c r="E6" s="184">
        <f>COUNTIF('Evaluación PT 2018'!K15:K24,"Cumplido ")</f>
        <v>0</v>
      </c>
      <c r="F6" s="185">
        <f>+COUNTIF('Evaluación PT 2018'!K15:K24,"Parcial")</f>
        <v>8</v>
      </c>
      <c r="G6" s="185">
        <f>+COUNTIF('Evaluación PT 2018'!K15:K24,"Pendiente")</f>
        <v>0</v>
      </c>
      <c r="H6" s="186">
        <f>+COUNTIF('Evaluación PT 2018'!K15:K24,"No cumplido")</f>
        <v>0</v>
      </c>
      <c r="I6" s="185">
        <f>+COUNTIF('Evaluación PT 2018'!K15:K24,"N/A")</f>
        <v>0</v>
      </c>
      <c r="J6" s="386"/>
      <c r="K6" s="375">
        <f>'Evaluación PT 2018'!L56</f>
        <v>36.049999999999997</v>
      </c>
    </row>
    <row r="7" spans="2:11">
      <c r="B7" s="187">
        <v>2</v>
      </c>
      <c r="C7" s="367" t="s">
        <v>152</v>
      </c>
      <c r="D7" s="368"/>
      <c r="E7" s="184">
        <f>COUNTIF('Evaluación PT 2018'!K26:K28,"Cumplido ")</f>
        <v>0</v>
      </c>
      <c r="F7" s="185">
        <f>+COUNTIF('Evaluación PT 2018'!K26:K28,"Parcial")</f>
        <v>3</v>
      </c>
      <c r="G7" s="185">
        <f>+COUNTIF('Evaluación PT 2018'!K26:K28,"Pendiente")</f>
        <v>0</v>
      </c>
      <c r="H7" s="188">
        <f>+COUNTIF('Evaluación PT 2018'!K26:K28,"No cumplido")</f>
        <v>0</v>
      </c>
      <c r="I7" s="189">
        <f>+COUNTIF('Evaluación PT 2018'!K26:K28,"N/A")</f>
        <v>0</v>
      </c>
      <c r="J7" s="386"/>
      <c r="K7" s="393"/>
    </row>
    <row r="8" spans="2:11" ht="15" customHeight="1">
      <c r="B8" s="187">
        <v>3</v>
      </c>
      <c r="C8" s="367" t="s">
        <v>153</v>
      </c>
      <c r="D8" s="368"/>
      <c r="E8" s="184">
        <f>COUNTIF('Evaluación PT 2018'!K30:K49,"Cumplido ")</f>
        <v>0</v>
      </c>
      <c r="F8" s="185">
        <f>+COUNTIF('Evaluación PT 2018'!K30:K49,"Parcial")</f>
        <v>3</v>
      </c>
      <c r="G8" s="185">
        <f>+COUNTIF('Evaluación PT 2018'!K30:K49,"Pendiente")</f>
        <v>4</v>
      </c>
      <c r="H8" s="188">
        <f>+COUNTIF('Evaluación PT 2018'!K30:K49,"No cumplido")</f>
        <v>1</v>
      </c>
      <c r="I8" s="189">
        <f>+COUNTIF('Evaluación PT 2018'!K30:K49,"N/A")</f>
        <v>2</v>
      </c>
      <c r="J8" s="386"/>
      <c r="K8" s="369" t="s">
        <v>154</v>
      </c>
    </row>
    <row r="9" spans="2:11">
      <c r="B9" s="187">
        <v>4</v>
      </c>
      <c r="C9" s="367" t="s">
        <v>155</v>
      </c>
      <c r="D9" s="368"/>
      <c r="E9" s="184">
        <f>COUNTIF('Evaluación PT 2018'!K51:K55,"Cumplido ")</f>
        <v>0</v>
      </c>
      <c r="F9" s="185">
        <f>+COUNTIF('Evaluación PT 2018'!K51:K55,"Parcial")</f>
        <v>3</v>
      </c>
      <c r="G9" s="185">
        <f>+COUNTIF('Evaluación PT 2018'!K51:K55,"Pendiente")</f>
        <v>2</v>
      </c>
      <c r="H9" s="188">
        <f>+COUNTIF('Evaluación PT 2018'!K51:K55,"No cumplido")</f>
        <v>0</v>
      </c>
      <c r="I9" s="189">
        <f>+COUNTIF('Evaluación PT 2018'!K51:K55,"N/A")</f>
        <v>0</v>
      </c>
      <c r="J9" s="386"/>
      <c r="K9" s="370"/>
    </row>
    <row r="10" spans="2:11">
      <c r="B10" s="371" t="s">
        <v>156</v>
      </c>
      <c r="C10" s="372"/>
      <c r="D10" s="373"/>
      <c r="E10" s="190">
        <f>SUM(E6:E9)</f>
        <v>0</v>
      </c>
      <c r="F10" s="190">
        <f>SUM(F6:F9)</f>
        <v>17</v>
      </c>
      <c r="G10" s="190">
        <f>SUM(G6:G9)</f>
        <v>6</v>
      </c>
      <c r="H10" s="190">
        <f>SUM(H6:H9)</f>
        <v>1</v>
      </c>
      <c r="I10" s="190">
        <f>SUM(I6:I9)</f>
        <v>2</v>
      </c>
      <c r="J10" s="191">
        <f>SUM(E10:I10)</f>
        <v>26</v>
      </c>
      <c r="K10" s="374">
        <v>0</v>
      </c>
    </row>
    <row r="11" spans="2:11">
      <c r="B11" s="376" t="s">
        <v>157</v>
      </c>
      <c r="C11" s="377"/>
      <c r="D11" s="378"/>
      <c r="E11" s="192">
        <f>+E10/J10</f>
        <v>0</v>
      </c>
      <c r="F11" s="193">
        <f>+F10/J10</f>
        <v>0.65384615384615385</v>
      </c>
      <c r="G11" s="193">
        <f>+G10/J10</f>
        <v>0.23076923076923078</v>
      </c>
      <c r="H11" s="194">
        <f>+H10/J10</f>
        <v>3.8461538461538464E-2</v>
      </c>
      <c r="I11" s="195">
        <f>+I10/J10</f>
        <v>7.6923076923076927E-2</v>
      </c>
      <c r="J11" s="196">
        <f>SUM(E11:I11)</f>
        <v>1</v>
      </c>
      <c r="K11" s="375"/>
    </row>
    <row r="12" spans="2:11" ht="15.75" thickBot="1">
      <c r="B12" s="361" t="s">
        <v>158</v>
      </c>
      <c r="C12" s="362"/>
      <c r="D12" s="363"/>
      <c r="E12" s="364"/>
      <c r="F12" s="364"/>
      <c r="G12" s="364"/>
      <c r="H12" s="364"/>
      <c r="I12" s="364"/>
      <c r="J12" s="364"/>
      <c r="K12" s="197">
        <f>K6-K10</f>
        <v>36.049999999999997</v>
      </c>
    </row>
    <row r="13" spans="2:11">
      <c r="B13" s="365" t="s">
        <v>159</v>
      </c>
      <c r="C13" s="365"/>
      <c r="D13" s="365"/>
      <c r="E13" s="365"/>
      <c r="F13" s="365"/>
      <c r="G13" s="365"/>
      <c r="H13" s="365"/>
      <c r="I13" s="365"/>
      <c r="J13" s="365"/>
      <c r="K13" s="365"/>
    </row>
    <row r="15" spans="2:11">
      <c r="B15" s="366"/>
      <c r="C15" s="366"/>
      <c r="D15" s="366"/>
      <c r="E15" s="366"/>
      <c r="F15" s="366"/>
      <c r="G15" s="366"/>
      <c r="H15" s="366"/>
      <c r="I15" s="366"/>
      <c r="J15" s="366"/>
      <c r="K15" s="366"/>
    </row>
  </sheetData>
  <mergeCells count="20">
    <mergeCell ref="B2:K2"/>
    <mergeCell ref="B4:B5"/>
    <mergeCell ref="C4:D4"/>
    <mergeCell ref="E4:I4"/>
    <mergeCell ref="J4:J9"/>
    <mergeCell ref="K4:K5"/>
    <mergeCell ref="C5:D5"/>
    <mergeCell ref="C6:D6"/>
    <mergeCell ref="K6:K7"/>
    <mergeCell ref="C7:D7"/>
    <mergeCell ref="B12:D12"/>
    <mergeCell ref="E12:J12"/>
    <mergeCell ref="B13:K13"/>
    <mergeCell ref="B15:K15"/>
    <mergeCell ref="C8:D8"/>
    <mergeCell ref="K8:K9"/>
    <mergeCell ref="C9:D9"/>
    <mergeCell ref="B10:D10"/>
    <mergeCell ref="K10:K11"/>
    <mergeCell ref="B11:D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B6"/>
  <sheetViews>
    <sheetView topLeftCell="A10" workbookViewId="0">
      <selection activeCell="E16" sqref="E16"/>
    </sheetView>
  </sheetViews>
  <sheetFormatPr baseColWidth="10" defaultColWidth="11.42578125" defaultRowHeight="15"/>
  <cols>
    <col min="2" max="2" width="0" hidden="1" customWidth="1"/>
  </cols>
  <sheetData>
    <row r="2" spans="2:2" ht="18.75">
      <c r="B2" s="83" t="s">
        <v>107</v>
      </c>
    </row>
    <row r="3" spans="2:2" ht="18.75">
      <c r="B3" s="83" t="s">
        <v>2</v>
      </c>
    </row>
    <row r="4" spans="2:2" ht="18.75">
      <c r="B4" s="83" t="s">
        <v>108</v>
      </c>
    </row>
    <row r="5" spans="2:2" ht="18.75">
      <c r="B5" s="83" t="s">
        <v>109</v>
      </c>
    </row>
    <row r="6" spans="2:2" ht="18.75">
      <c r="B6" s="83"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2018</vt:lpstr>
      <vt:lpstr>Resumen de resultados</vt:lpstr>
      <vt:lpstr>Hoja1</vt:lpstr>
      <vt:lpstr>'Evaluación PT 2018'!Área_de_impresión</vt:lpstr>
      <vt:lpstr>'Evaluación PT 2018'!Títulos_a_imprimir</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CAROLINA.ROMANO</cp:lastModifiedBy>
  <cp:lastPrinted>2018-07-06T20:29:26Z</cp:lastPrinted>
  <dcterms:created xsi:type="dcterms:W3CDTF">2014-10-03T18:34:35Z</dcterms:created>
  <dcterms:modified xsi:type="dcterms:W3CDTF">2018-07-19T12:56:41Z</dcterms:modified>
</cp:coreProperties>
</file>