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EFE-Flujo de Efectivo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'EFE-Flujo de Efectivo'!$A$6:$G$83</definedName>
    <definedName name="_xlnm.Print_Area" localSheetId="0">'EFE-Flujo de Efectivo'!$A$1:$F$82</definedName>
  </definedNames>
  <calcPr calcId="124519"/>
</workbook>
</file>

<file path=xl/calcChain.xml><?xml version="1.0" encoding="utf-8"?>
<calcChain xmlns="http://schemas.openxmlformats.org/spreadsheetml/2006/main">
  <c r="A4" i="1"/>
  <c r="D10"/>
  <c r="D11"/>
  <c r="F11"/>
  <c r="D15"/>
  <c r="D17"/>
  <c r="D18"/>
  <c r="D19"/>
  <c r="F21"/>
  <c r="D22"/>
  <c r="F22"/>
  <c r="D23"/>
  <c r="F23"/>
  <c r="D33"/>
  <c r="D34"/>
  <c r="D40"/>
  <c r="F40"/>
  <c r="D55"/>
  <c r="F55"/>
  <c r="D57"/>
  <c r="D59" s="1"/>
  <c r="F58"/>
  <c r="F59"/>
  <c r="D58" s="1"/>
  <c r="A62"/>
</calcChain>
</file>

<file path=xl/sharedStrings.xml><?xml version="1.0" encoding="utf-8"?>
<sst xmlns="http://schemas.openxmlformats.org/spreadsheetml/2006/main" count="51" uniqueCount="47">
  <si>
    <t xml:space="preserve">Efectivo y equivalentes al efectivo al final del período </t>
  </si>
  <si>
    <t xml:space="preserve">Efectivo y equivalentes al efectivo al principio del período </t>
  </si>
  <si>
    <t xml:space="preserve">Incremento/(Disminución) neta en efectivo y equivalentes al efectivo </t>
  </si>
  <si>
    <t>Flujos de efectivo netos por las actividades de financiación</t>
  </si>
  <si>
    <t xml:space="preserve">Otros pagos </t>
  </si>
  <si>
    <t>Pago de los arrendatarios por contratos de arrendamientos financieros</t>
  </si>
  <si>
    <t xml:space="preserve">Pago por distribución/dividendos al gobierno </t>
  </si>
  <si>
    <t>Pago reembolso de efectivo recibió por aporte de accionista</t>
  </si>
  <si>
    <t>Pago reembolso en efectivo de los montos recibidos en préstamos, pagarés, hipotecas</t>
  </si>
  <si>
    <t>Pago reembolso en efectivo de los montos recibidos en emisión de títulos de deudas, bonos</t>
  </si>
  <si>
    <t>Otros cobros</t>
  </si>
  <si>
    <t>Cobro de los arrendatarios por contratos de arrendamientos financieros</t>
  </si>
  <si>
    <t>Cobro por aporte de accionista</t>
  </si>
  <si>
    <t>Cobro por préstamos, pagarés, hipotecas</t>
  </si>
  <si>
    <t>Cobro por emisión de títulos de deudas, bonos</t>
  </si>
  <si>
    <t>Flujos de efectivo de las actividades de financiación</t>
  </si>
  <si>
    <t xml:space="preserve">Flujos de efectivo netos por las actividades de inversión </t>
  </si>
  <si>
    <t>Pagos por costos de construcciones y desarrollos en proceso</t>
  </si>
  <si>
    <t>Pagos por conceptos de contratos a futuro, a plazo, opciones o permuta</t>
  </si>
  <si>
    <t>Pagos por otorgamiento de préstamos o anticipos hechos a terceros</t>
  </si>
  <si>
    <t>Pagos por adquisición de títulos patrimoniales o de deuda y participación en asociaciones</t>
  </si>
  <si>
    <t>Pagos por adquisición de intangibles y otros activos de largo plazo</t>
  </si>
  <si>
    <t xml:space="preserve">Pagos por adquisición de propiedad, planta y equipo </t>
  </si>
  <si>
    <t>Cobros por conceptos de contratos a futuro, a plazo, opciones o permuta</t>
  </si>
  <si>
    <t>Cobros por reembolsos de préstamos o anticipos hechos a terceros</t>
  </si>
  <si>
    <t>Cobros por títulos patrimoniales o de deuda y participación en asociaciones</t>
  </si>
  <si>
    <t>Cobros por venta de intangibles y otros activos de largo plazo</t>
  </si>
  <si>
    <t xml:space="preserve">Cobros por venta de propiedad, planta y equipo </t>
  </si>
  <si>
    <t>Flujos de efectivo de las actividades de inversión (AINV)</t>
  </si>
  <si>
    <t xml:space="preserve"> </t>
  </si>
  <si>
    <t>Flujos de efectivo netos de las actividades de operación</t>
  </si>
  <si>
    <t>Pagos a proveedores y deducciones y retenciones por pagar.</t>
  </si>
  <si>
    <t>Pagos de pensiones y jubilaciones</t>
  </si>
  <si>
    <t>Pagos por contribuciones a la seguridad social</t>
  </si>
  <si>
    <t>Pagos a los trabajadores o en beneficio de ellos</t>
  </si>
  <si>
    <t>Pagos a otras entidades para financiar sus operaciones (Transferencias)</t>
  </si>
  <si>
    <t>Cobros de intereses financieros</t>
  </si>
  <si>
    <t>Cobros por contratos mantenidos para negocios o intercambio</t>
  </si>
  <si>
    <t>Cobros de seguros por primas, reclamos y otros</t>
  </si>
  <si>
    <t>Cobros de subvenciones, transferencias, y otras asignaciones</t>
  </si>
  <si>
    <t>Cobros por venta de bienes y servicios y arrendamientos</t>
  </si>
  <si>
    <t>Contribuciones de la seguridad social</t>
  </si>
  <si>
    <t>Cobros impuestos</t>
  </si>
  <si>
    <t>Flujos de efectivo procedentes de actividades de operación (AOP)</t>
  </si>
  <si>
    <t>(Valores en RD$)</t>
  </si>
  <si>
    <t>Estado de Flujo de Efectivo</t>
  </si>
  <si>
    <t>DIRECCION NACIONAL DE CONTROL DE DROGAS</t>
  </si>
</sst>
</file>

<file path=xl/styles.xml><?xml version="1.0" encoding="utf-8"?>
<styleSheet xmlns="http://schemas.openxmlformats.org/spreadsheetml/2006/main">
  <numFmts count="5"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P_t_s_-;\-* #,##0.00\ _P_t_s_-;_-* &quot;-&quot;??\ _P_t_s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1" fontId="2" fillId="0" borderId="0" xfId="0" applyNumberFormat="1" applyFont="1" applyAlignment="1">
      <alignment vertical="center"/>
    </xf>
    <xf numFmtId="42" fontId="2" fillId="0" borderId="0" xfId="0" applyNumberFormat="1" applyFont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2" fillId="0" borderId="4" xfId="1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43" fontId="3" fillId="0" borderId="4" xfId="1" applyFont="1" applyBorder="1" applyAlignment="1">
      <alignment vertical="center"/>
    </xf>
    <xf numFmtId="43" fontId="4" fillId="0" borderId="5" xfId="1" applyFont="1" applyBorder="1" applyAlignment="1">
      <alignment horizontal="left" vertical="center"/>
    </xf>
    <xf numFmtId="43" fontId="3" fillId="0" borderId="5" xfId="1" applyFont="1" applyBorder="1" applyAlignment="1">
      <alignment vertical="center"/>
    </xf>
    <xf numFmtId="43" fontId="2" fillId="2" borderId="4" xfId="1" applyFont="1" applyFill="1" applyBorder="1" applyAlignment="1">
      <alignment vertical="center"/>
    </xf>
    <xf numFmtId="43" fontId="2" fillId="2" borderId="5" xfId="1" applyFont="1" applyFill="1" applyBorder="1" applyAlignment="1">
      <alignment horizontal="left" vertical="center"/>
    </xf>
    <xf numFmtId="43" fontId="2" fillId="2" borderId="5" xfId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2" fillId="0" borderId="6" xfId="0" applyFont="1" applyBorder="1" applyAlignment="1">
      <alignment horizontal="left" vertical="center"/>
    </xf>
    <xf numFmtId="43" fontId="0" fillId="0" borderId="0" xfId="1" applyFont="1"/>
    <xf numFmtId="0" fontId="2" fillId="0" borderId="0" xfId="0" applyFont="1"/>
    <xf numFmtId="43" fontId="2" fillId="0" borderId="4" xfId="1" applyFont="1" applyBorder="1"/>
    <xf numFmtId="43" fontId="2" fillId="0" borderId="5" xfId="1" applyFont="1" applyBorder="1"/>
    <xf numFmtId="0" fontId="2" fillId="0" borderId="5" xfId="0" applyFont="1" applyBorder="1"/>
    <xf numFmtId="0" fontId="2" fillId="0" borderId="5" xfId="0" applyFont="1" applyBorder="1" applyAlignment="1"/>
    <xf numFmtId="0" fontId="3" fillId="0" borderId="6" xfId="0" applyFont="1" applyBorder="1" applyAlignment="1">
      <alignment horizontal="left" vertical="top"/>
    </xf>
    <xf numFmtId="43" fontId="2" fillId="0" borderId="5" xfId="1" applyFont="1" applyBorder="1" applyAlignment="1">
      <alignment horizontal="left" vertical="center" indent="5"/>
    </xf>
    <xf numFmtId="0" fontId="5" fillId="0" borderId="0" xfId="0" applyFont="1" applyAlignment="1">
      <alignment horizontal="left" vertical="center" indent="5"/>
    </xf>
    <xf numFmtId="43" fontId="2" fillId="0" borderId="4" xfId="1" applyFont="1" applyBorder="1" applyAlignment="1"/>
    <xf numFmtId="43" fontId="2" fillId="0" borderId="5" xfId="1" applyFont="1" applyBorder="1" applyAlignment="1"/>
    <xf numFmtId="0" fontId="2" fillId="0" borderId="5" xfId="0" applyFont="1" applyBorder="1" applyAlignment="1">
      <alignment vertical="center" wrapText="1"/>
    </xf>
    <xf numFmtId="0" fontId="2" fillId="0" borderId="6" xfId="0" applyFont="1" applyBorder="1"/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justify" vertical="top"/>
    </xf>
    <xf numFmtId="0" fontId="0" fillId="2" borderId="0" xfId="0" applyFill="1" applyAlignment="1">
      <alignment vertical="center"/>
    </xf>
    <xf numFmtId="0" fontId="0" fillId="2" borderId="0" xfId="0" applyNumberFormat="1" applyFill="1" applyAlignment="1">
      <alignment vertical="center"/>
    </xf>
    <xf numFmtId="43" fontId="0" fillId="2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3" fillId="2" borderId="4" xfId="1" applyFont="1" applyFill="1" applyBorder="1" applyAlignment="1">
      <alignment vertical="center"/>
    </xf>
    <xf numFmtId="43" fontId="3" fillId="2" borderId="5" xfId="1" applyFont="1" applyFill="1" applyBorder="1" applyAlignment="1">
      <alignment vertical="center"/>
    </xf>
    <xf numFmtId="43" fontId="2" fillId="0" borderId="5" xfId="1" applyFont="1" applyBorder="1" applyAlignment="1">
      <alignment horizontal="left" vertical="center"/>
    </xf>
    <xf numFmtId="43" fontId="2" fillId="2" borderId="5" xfId="1" applyFont="1" applyFill="1" applyBorder="1" applyAlignment="1"/>
    <xf numFmtId="0" fontId="2" fillId="0" borderId="5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43" fontId="2" fillId="2" borderId="4" xfId="1" applyFont="1" applyFill="1" applyBorder="1" applyAlignment="1"/>
    <xf numFmtId="43" fontId="2" fillId="2" borderId="5" xfId="1" applyFont="1" applyFill="1" applyBorder="1" applyAlignment="1">
      <alignment horizontal="left" vertical="center" indent="5"/>
    </xf>
    <xf numFmtId="41" fontId="2" fillId="0" borderId="4" xfId="0" applyNumberFormat="1" applyFont="1" applyBorder="1" applyAlignment="1"/>
    <xf numFmtId="41" fontId="2" fillId="0" borderId="5" xfId="0" applyNumberFormat="1" applyFont="1" applyBorder="1" applyAlignment="1">
      <alignment horizontal="left" vertical="center" indent="5"/>
    </xf>
    <xf numFmtId="41" fontId="2" fillId="0" borderId="5" xfId="0" applyNumberFormat="1" applyFont="1" applyBorder="1" applyAlignment="1"/>
    <xf numFmtId="39" fontId="2" fillId="0" borderId="4" xfId="0" applyNumberFormat="1" applyFont="1" applyBorder="1" applyAlignment="1">
      <alignment vertical="center"/>
    </xf>
    <xf numFmtId="39" fontId="2" fillId="0" borderId="5" xfId="0" applyNumberFormat="1" applyFont="1" applyBorder="1" applyAlignment="1">
      <alignment vertical="center"/>
    </xf>
    <xf numFmtId="39" fontId="3" fillId="0" borderId="5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22">
    <cellStyle name="Comma_Hoja de trabajo flujo 2007" xfId="2"/>
    <cellStyle name="Millares" xfId="1" builtinId="3"/>
    <cellStyle name="Millares 2" xfId="3"/>
    <cellStyle name="Millares 3" xfId="4"/>
    <cellStyle name="Millares 3 2" xfId="5"/>
    <cellStyle name="Millares 4" xfId="6"/>
    <cellStyle name="Millares 5" xfId="7"/>
    <cellStyle name="Millares 6" xfId="8"/>
    <cellStyle name="Moneda 2" xfId="9"/>
    <cellStyle name="Normal" xfId="0" builtinId="0"/>
    <cellStyle name="Normal 2" xfId="10"/>
    <cellStyle name="Normal 2 2" xfId="11"/>
    <cellStyle name="Normal 2 2 2" xfId="12"/>
    <cellStyle name="Normal 3" xfId="13"/>
    <cellStyle name="Normal 4" xfId="14"/>
    <cellStyle name="Normal 4 2" xfId="15"/>
    <cellStyle name="Normal 5" xfId="16"/>
    <cellStyle name="Normal 6" xfId="17"/>
    <cellStyle name="Normal 7" xfId="18"/>
    <cellStyle name="Porcentual 2" xfId="19"/>
    <cellStyle name="Porcentual 3" xfId="20"/>
    <cellStyle name="Porcentual 4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2486025</xdr:colOff>
      <xdr:row>0</xdr:row>
      <xdr:rowOff>76200</xdr:rowOff>
    </xdr:from>
    <xdr:to>
      <xdr:col>1</xdr:col>
      <xdr:colOff>3247566</xdr:colOff>
      <xdr:row>0</xdr:row>
      <xdr:rowOff>876300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7620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933449</xdr:colOff>
      <xdr:row>65</xdr:row>
      <xdr:rowOff>133350</xdr:rowOff>
    </xdr:from>
    <xdr:ext cx="3743326" cy="655949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1523999" y="12515850"/>
          <a:ext cx="3743326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DO" sz="1200" b="1">
              <a:solidFill>
                <a:schemeClr val="tx1"/>
              </a:solidFill>
              <a:latin typeface="+mn-lt"/>
              <a:ea typeface="+mn-ea"/>
              <a:cs typeface="+mn-cs"/>
            </a:rPr>
            <a:t>JOSÉ MANUEL CABRERA ULLOA,</a:t>
          </a:r>
          <a:endParaRPr lang="es-DO" sz="1200"/>
        </a:p>
        <a:p>
          <a:pPr algn="ctr"/>
          <a:r>
            <a:rPr lang="es-DO" sz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Vicealmirante, ARD.</a:t>
          </a:r>
          <a:endParaRPr lang="es-DO" sz="1200"/>
        </a:p>
        <a:p>
          <a:pPr algn="ctr"/>
          <a:r>
            <a:rPr lang="es-DO" sz="1200" baseline="0"/>
            <a:t>Presidente Dirección Nacional de Control de Drogas</a:t>
          </a:r>
          <a:endParaRPr lang="es-DO" sz="1200"/>
        </a:p>
      </xdr:txBody>
    </xdr:sp>
    <xdr:clientData/>
  </xdr:oneCellAnchor>
  <xdr:oneCellAnchor>
    <xdr:from>
      <xdr:col>1</xdr:col>
      <xdr:colOff>1219200</xdr:colOff>
      <xdr:row>71</xdr:row>
      <xdr:rowOff>171450</xdr:rowOff>
    </xdr:from>
    <xdr:ext cx="3181351" cy="655949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1524000" y="13696950"/>
          <a:ext cx="3181351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DO" sz="1200" b="1" baseline="0"/>
            <a:t>Lic. MERQUÍADES HERRERA DE LA ROSA</a:t>
          </a:r>
        </a:p>
        <a:p>
          <a:pPr algn="ctr"/>
          <a:r>
            <a:rPr lang="es-DO" sz="1200" baseline="0"/>
            <a:t>Capitán de Navío Contador, ARD.</a:t>
          </a:r>
        </a:p>
        <a:p>
          <a:pPr algn="ctr"/>
          <a:r>
            <a:rPr lang="es-DO" sz="1200" baseline="0"/>
            <a:t>Director Financiero, DNCD.</a:t>
          </a:r>
          <a:endParaRPr lang="es-DO" sz="1200"/>
        </a:p>
      </xdr:txBody>
    </xdr:sp>
    <xdr:clientData/>
  </xdr:oneCellAnchor>
  <xdr:oneCellAnchor>
    <xdr:from>
      <xdr:col>0</xdr:col>
      <xdr:colOff>0</xdr:colOff>
      <xdr:row>78</xdr:row>
      <xdr:rowOff>76200</xdr:rowOff>
    </xdr:from>
    <xdr:ext cx="2390775" cy="655949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0" y="14935200"/>
          <a:ext cx="2390775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DO" sz="1200" b="1" baseline="0"/>
            <a:t>Lic. JUAN BTA. BRITO MELO</a:t>
          </a:r>
        </a:p>
        <a:p>
          <a:pPr algn="ctr"/>
          <a:r>
            <a:rPr lang="es-DO" sz="1200" baseline="0"/>
            <a:t>Mayor Contador, FARD. (CPA).</a:t>
          </a:r>
        </a:p>
        <a:p>
          <a:pPr algn="ctr"/>
          <a:r>
            <a:rPr lang="es-DO" sz="1200" baseline="0"/>
            <a:t>Enc. Depto. de Contabilidad, DNCD.</a:t>
          </a:r>
          <a:endParaRPr lang="es-DO" sz="1200"/>
        </a:p>
      </xdr:txBody>
    </xdr:sp>
    <xdr:clientData/>
  </xdr:oneCellAnchor>
  <xdr:oneCellAnchor>
    <xdr:from>
      <xdr:col>1</xdr:col>
      <xdr:colOff>3514724</xdr:colOff>
      <xdr:row>78</xdr:row>
      <xdr:rowOff>76200</xdr:rowOff>
    </xdr:from>
    <xdr:ext cx="2571749" cy="655949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1523999" y="14935200"/>
          <a:ext cx="2571749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DO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Lic. FRANCISCO E. PÉREZ SORIANO,</a:t>
          </a:r>
          <a:endParaRPr lang="es-DO" sz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es-DO" sz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Coronel Contador, FARD.</a:t>
          </a:r>
          <a:endParaRPr lang="es-DO" sz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es-DO" sz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Enc. Depto. de Control Interno, DNCD.</a:t>
          </a:r>
          <a:endParaRPr lang="es-DO" sz="12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Situaci&#243;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IERRE%20FISCAL%202022%20DIGECOG%20&#218;ltima%20revisi&#243;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Rendimien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 - Situación Financiera"/>
    </sheetNames>
    <sheetDataSet>
      <sheetData sheetId="0">
        <row r="64">
          <cell r="A64" t="str">
            <v>Las notas en las páginas 7 a 20 son parte integral de estos Estados Financieros.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ado Comparativo"/>
      <sheetName val="Notas a los Estados"/>
      <sheetName val="Hoja1"/>
    </sheetNames>
    <sheetDataSet>
      <sheetData sheetId="0"/>
      <sheetData sheetId="1">
        <row r="91">
          <cell r="F91">
            <v>94584520.420000002</v>
          </cell>
          <cell r="G91">
            <v>0</v>
          </cell>
          <cell r="H91">
            <v>0</v>
          </cell>
        </row>
        <row r="94">
          <cell r="F94">
            <v>0</v>
          </cell>
        </row>
        <row r="166">
          <cell r="C166">
            <v>4099426.5</v>
          </cell>
        </row>
        <row r="181">
          <cell r="C181">
            <v>1792969489.49</v>
          </cell>
          <cell r="E181">
            <v>1767567304.28</v>
          </cell>
        </row>
        <row r="195">
          <cell r="C195">
            <v>52396238.229999997</v>
          </cell>
        </row>
        <row r="223">
          <cell r="C223">
            <v>1355573194.6499999</v>
          </cell>
        </row>
        <row r="227">
          <cell r="C227">
            <v>23865627.079999998</v>
          </cell>
        </row>
        <row r="278">
          <cell r="C278">
            <v>307164278.76999998</v>
          </cell>
        </row>
        <row r="370">
          <cell r="C370">
            <v>11299831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ERF-Rendimiento Financiero"/>
    </sheetNames>
    <sheetDataSet>
      <sheetData sheetId="0">
        <row r="5">
          <cell r="B5" t="str">
            <v>Del ejercicio terminado al 31 de Diciembre del 2022 y 2021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topLeftCell="A7" workbookViewId="0">
      <selection activeCell="B23" sqref="B23"/>
    </sheetView>
  </sheetViews>
  <sheetFormatPr baseColWidth="10" defaultColWidth="11.42578125" defaultRowHeight="15"/>
  <cols>
    <col min="1" max="1" width="7.28515625" style="3" customWidth="1"/>
    <col min="2" max="2" width="55.140625" style="3" customWidth="1"/>
    <col min="3" max="3" width="1.7109375" style="3" customWidth="1"/>
    <col min="4" max="4" width="17.5703125" style="3" bestFit="1" customWidth="1"/>
    <col min="5" max="5" width="1.7109375" style="3" customWidth="1"/>
    <col min="6" max="6" width="17.5703125" style="3" bestFit="1" customWidth="1"/>
    <col min="7" max="7" width="2.7109375" style="3" customWidth="1"/>
    <col min="8" max="8" width="15.85546875" style="2" bestFit="1" customWidth="1"/>
    <col min="9" max="9" width="15.85546875" style="1" bestFit="1" customWidth="1"/>
    <col min="10" max="16384" width="11.42578125" style="1"/>
  </cols>
  <sheetData>
    <row r="1" spans="1:8" ht="69.75" customHeight="1">
      <c r="A1" s="66"/>
      <c r="B1" s="65"/>
      <c r="C1" s="65"/>
      <c r="D1" s="65"/>
      <c r="E1" s="65"/>
      <c r="F1" s="64"/>
    </row>
    <row r="2" spans="1:8" ht="15.75">
      <c r="A2" s="63" t="s">
        <v>46</v>
      </c>
      <c r="B2" s="62"/>
      <c r="C2" s="62"/>
      <c r="D2" s="62"/>
      <c r="E2" s="62"/>
      <c r="F2" s="61"/>
    </row>
    <row r="3" spans="1:8" ht="15.75">
      <c r="A3" s="63" t="s">
        <v>45</v>
      </c>
      <c r="B3" s="62"/>
      <c r="C3" s="62"/>
      <c r="D3" s="62"/>
      <c r="E3" s="62"/>
      <c r="F3" s="61"/>
    </row>
    <row r="4" spans="1:8" ht="15.75">
      <c r="A4" s="63" t="str">
        <f>+'[3] ERF-Rendimiento Financiero'!B5</f>
        <v>Del ejercicio terminado al 31 de Diciembre del 2022 y 2021</v>
      </c>
      <c r="B4" s="62"/>
      <c r="C4" s="62"/>
      <c r="D4" s="62"/>
      <c r="E4" s="62"/>
      <c r="F4" s="61"/>
    </row>
    <row r="5" spans="1:8" ht="15.75">
      <c r="A5" s="63" t="s">
        <v>44</v>
      </c>
      <c r="B5" s="62"/>
      <c r="C5" s="62"/>
      <c r="D5" s="62"/>
      <c r="E5" s="62"/>
      <c r="F5" s="61"/>
    </row>
    <row r="6" spans="1:8">
      <c r="A6" s="15"/>
      <c r="B6" s="14"/>
      <c r="C6" s="14"/>
      <c r="D6" s="60">
        <v>2022</v>
      </c>
      <c r="E6" s="59"/>
      <c r="F6" s="58">
        <v>2021</v>
      </c>
    </row>
    <row r="7" spans="1:8">
      <c r="A7" s="16" t="s">
        <v>43</v>
      </c>
      <c r="B7" s="48"/>
      <c r="C7" s="48"/>
      <c r="D7" s="57"/>
      <c r="E7" s="56"/>
      <c r="F7" s="55"/>
    </row>
    <row r="8" spans="1:8" customFormat="1" hidden="1">
      <c r="A8" s="37"/>
      <c r="B8" s="36" t="s">
        <v>42</v>
      </c>
      <c r="C8" s="14"/>
      <c r="D8" s="54">
        <v>0</v>
      </c>
      <c r="E8" s="53"/>
      <c r="F8" s="52">
        <v>0</v>
      </c>
      <c r="G8" s="26"/>
      <c r="H8" s="25"/>
    </row>
    <row r="9" spans="1:8" customFormat="1" hidden="1">
      <c r="A9" s="37"/>
      <c r="B9" s="36" t="s">
        <v>41</v>
      </c>
      <c r="C9" s="14"/>
      <c r="D9" s="54">
        <v>0</v>
      </c>
      <c r="E9" s="53"/>
      <c r="F9" s="52">
        <v>0</v>
      </c>
      <c r="G9" s="26"/>
      <c r="H9" s="25"/>
    </row>
    <row r="10" spans="1:8" customFormat="1">
      <c r="A10" s="37"/>
      <c r="B10" s="36" t="s">
        <v>40</v>
      </c>
      <c r="C10" s="14"/>
      <c r="D10" s="35">
        <f>+'[2]Notas a los Estados'!C166</f>
        <v>4099426.5</v>
      </c>
      <c r="E10" s="32"/>
      <c r="F10" s="34">
        <v>3502075</v>
      </c>
      <c r="G10" s="26"/>
      <c r="H10" s="25"/>
    </row>
    <row r="11" spans="1:8">
      <c r="A11" s="15"/>
      <c r="B11" s="36" t="s">
        <v>39</v>
      </c>
      <c r="C11" s="14"/>
      <c r="D11" s="13">
        <f>+'[2]Notas a los Estados'!C181</f>
        <v>1792969489.49</v>
      </c>
      <c r="E11" s="46"/>
      <c r="F11" s="12">
        <f>+'[2]Notas a los Estados'!E181</f>
        <v>1767567304.28</v>
      </c>
    </row>
    <row r="12" spans="1:8" customFormat="1" hidden="1">
      <c r="A12" s="37"/>
      <c r="B12" s="36" t="s">
        <v>38</v>
      </c>
      <c r="C12" s="14"/>
      <c r="D12" s="35">
        <v>0</v>
      </c>
      <c r="E12" s="32"/>
      <c r="F12" s="34">
        <v>0</v>
      </c>
      <c r="G12" s="26"/>
      <c r="H12" s="25"/>
    </row>
    <row r="13" spans="1:8" customFormat="1" hidden="1">
      <c r="A13" s="37"/>
      <c r="B13" s="36" t="s">
        <v>37</v>
      </c>
      <c r="C13" s="14"/>
      <c r="D13" s="35">
        <v>0</v>
      </c>
      <c r="E13" s="32"/>
      <c r="F13" s="34">
        <v>0</v>
      </c>
      <c r="G13" s="26"/>
      <c r="H13" s="25"/>
    </row>
    <row r="14" spans="1:8" customFormat="1" hidden="1">
      <c r="A14" s="37"/>
      <c r="B14" s="36" t="s">
        <v>36</v>
      </c>
      <c r="C14" s="14"/>
      <c r="D14" s="35">
        <v>0</v>
      </c>
      <c r="E14" s="32"/>
      <c r="F14" s="34">
        <v>0</v>
      </c>
      <c r="G14" s="26"/>
      <c r="H14" s="25"/>
    </row>
    <row r="15" spans="1:8" customFormat="1">
      <c r="A15" s="37"/>
      <c r="B15" s="36" t="s">
        <v>10</v>
      </c>
      <c r="C15" s="14"/>
      <c r="D15" s="47">
        <f>+'[2]Notas a los Estados'!C195</f>
        <v>52396238.229999997</v>
      </c>
      <c r="E15" s="51"/>
      <c r="F15" s="50">
        <v>14464092</v>
      </c>
      <c r="G15" s="26"/>
      <c r="H15" s="25"/>
    </row>
    <row r="16" spans="1:8" customFormat="1">
      <c r="A16" s="31"/>
      <c r="B16" s="38"/>
      <c r="C16" s="29"/>
      <c r="D16" s="28"/>
      <c r="E16" s="28"/>
      <c r="F16" s="27"/>
      <c r="G16" s="26"/>
      <c r="H16" s="25"/>
    </row>
    <row r="17" spans="1:9" customFormat="1" ht="30">
      <c r="A17" s="37"/>
      <c r="B17" s="36" t="s">
        <v>35</v>
      </c>
      <c r="C17" s="14"/>
      <c r="D17" s="35">
        <f>+-'[2]Notas a los Estados'!C278+161067915.98</f>
        <v>-146096362.78999999</v>
      </c>
      <c r="E17" s="32"/>
      <c r="F17" s="34">
        <v>-116442949</v>
      </c>
      <c r="G17" s="26"/>
      <c r="H17" s="25"/>
    </row>
    <row r="18" spans="1:9">
      <c r="A18" s="15"/>
      <c r="B18" s="36" t="s">
        <v>34</v>
      </c>
      <c r="C18" s="14"/>
      <c r="D18" s="13">
        <f>-'[2]Notas a los Estados'!C223</f>
        <v>-1355573194.6499999</v>
      </c>
      <c r="E18" s="46"/>
      <c r="F18" s="12">
        <v>-1238958082</v>
      </c>
    </row>
    <row r="19" spans="1:9" customFormat="1">
      <c r="A19" s="37"/>
      <c r="B19" s="36" t="s">
        <v>33</v>
      </c>
      <c r="C19" s="14"/>
      <c r="D19" s="35">
        <f>-'[2]Notas a los Estados'!C227</f>
        <v>-23865627.079999998</v>
      </c>
      <c r="E19" s="32"/>
      <c r="F19" s="34">
        <v>-20275630</v>
      </c>
      <c r="G19" s="26"/>
      <c r="H19" s="25"/>
    </row>
    <row r="20" spans="1:9" customFormat="1" hidden="1">
      <c r="A20" s="37"/>
      <c r="B20" s="36" t="s">
        <v>32</v>
      </c>
      <c r="C20" s="14"/>
      <c r="D20" s="35">
        <v>0</v>
      </c>
      <c r="E20" s="32"/>
      <c r="F20" s="34">
        <v>0</v>
      </c>
      <c r="G20" s="26"/>
      <c r="H20" s="25"/>
    </row>
    <row r="21" spans="1:9">
      <c r="A21" s="15"/>
      <c r="B21" s="36" t="s">
        <v>31</v>
      </c>
      <c r="C21" s="14"/>
      <c r="D21" s="13">
        <v>-130291001.7</v>
      </c>
      <c r="E21" s="46"/>
      <c r="F21" s="12">
        <f>-93311477-6722532.95</f>
        <v>-100034009.95</v>
      </c>
    </row>
    <row r="22" spans="1:9">
      <c r="A22" s="15"/>
      <c r="B22" s="36" t="s">
        <v>4</v>
      </c>
      <c r="C22" s="14"/>
      <c r="D22" s="13">
        <f>-'[2]Notas a los Estados'!C370</f>
        <v>-11299831</v>
      </c>
      <c r="E22" s="46"/>
      <c r="F22" s="12">
        <f>-10652643-2467050</f>
        <v>-13119693</v>
      </c>
      <c r="G22" s="49"/>
      <c r="I22" s="2"/>
    </row>
    <row r="23" spans="1:9">
      <c r="A23" s="16" t="s">
        <v>30</v>
      </c>
      <c r="B23" s="14"/>
      <c r="C23" s="14"/>
      <c r="D23" s="19">
        <f>SUM(D8:D22)</f>
        <v>182339137.00000024</v>
      </c>
      <c r="E23" s="46"/>
      <c r="F23" s="17">
        <f>SUM(F8:F22)</f>
        <v>296703107.32999998</v>
      </c>
      <c r="I23" s="23"/>
    </row>
    <row r="24" spans="1:9">
      <c r="A24" s="15"/>
      <c r="B24" s="14" t="s">
        <v>29</v>
      </c>
      <c r="C24" s="14"/>
      <c r="D24" s="13"/>
      <c r="E24" s="13"/>
      <c r="F24" s="12"/>
    </row>
    <row r="25" spans="1:9">
      <c r="A25" s="16" t="s">
        <v>28</v>
      </c>
      <c r="B25" s="48"/>
      <c r="C25" s="48"/>
      <c r="D25" s="19"/>
      <c r="E25" s="13"/>
      <c r="F25" s="12"/>
    </row>
    <row r="26" spans="1:9" customFormat="1">
      <c r="A26" s="37"/>
      <c r="B26" s="36" t="s">
        <v>27</v>
      </c>
      <c r="C26" s="14"/>
      <c r="D26" s="47">
        <v>0</v>
      </c>
      <c r="E26" s="32"/>
      <c r="F26" s="34">
        <v>0</v>
      </c>
      <c r="G26" s="26"/>
      <c r="H26" s="25"/>
    </row>
    <row r="27" spans="1:9" customFormat="1">
      <c r="A27" s="37"/>
      <c r="B27" s="36" t="s">
        <v>26</v>
      </c>
      <c r="C27" s="14"/>
      <c r="D27" s="47">
        <v>0</v>
      </c>
      <c r="E27" s="32"/>
      <c r="F27" s="34">
        <v>0</v>
      </c>
      <c r="G27" s="26"/>
      <c r="H27" s="25"/>
    </row>
    <row r="28" spans="1:9" customFormat="1" ht="30" hidden="1">
      <c r="A28" s="37"/>
      <c r="B28" s="36" t="s">
        <v>25</v>
      </c>
      <c r="C28" s="14"/>
      <c r="D28" s="35">
        <v>0</v>
      </c>
      <c r="E28" s="32"/>
      <c r="F28" s="34">
        <v>0</v>
      </c>
      <c r="G28" s="26"/>
      <c r="H28" s="25"/>
    </row>
    <row r="29" spans="1:9" customFormat="1" ht="30" hidden="1">
      <c r="A29" s="37"/>
      <c r="B29" s="36" t="s">
        <v>24</v>
      </c>
      <c r="C29" s="14"/>
      <c r="D29" s="35">
        <v>0</v>
      </c>
      <c r="E29" s="32"/>
      <c r="F29" s="34">
        <v>0</v>
      </c>
      <c r="G29" s="26"/>
      <c r="H29" s="25"/>
    </row>
    <row r="30" spans="1:9" customFormat="1" ht="30" hidden="1">
      <c r="A30" s="37"/>
      <c r="B30" s="36" t="s">
        <v>23</v>
      </c>
      <c r="C30" s="14"/>
      <c r="D30" s="35">
        <v>0</v>
      </c>
      <c r="E30" s="32"/>
      <c r="F30" s="34">
        <v>0</v>
      </c>
      <c r="G30" s="26"/>
      <c r="H30" s="25"/>
    </row>
    <row r="31" spans="1:9" customFormat="1" hidden="1">
      <c r="A31" s="37"/>
      <c r="B31" s="36" t="s">
        <v>10</v>
      </c>
      <c r="C31" s="14"/>
      <c r="D31" s="35">
        <v>0</v>
      </c>
      <c r="E31" s="32"/>
      <c r="F31" s="34">
        <v>0</v>
      </c>
      <c r="G31" s="26"/>
      <c r="H31" s="25"/>
    </row>
    <row r="32" spans="1:9" customFormat="1">
      <c r="A32" s="31"/>
      <c r="B32" s="38"/>
      <c r="C32" s="29"/>
      <c r="D32" s="28"/>
      <c r="E32" s="28"/>
      <c r="F32" s="27"/>
      <c r="G32" s="26"/>
      <c r="H32" s="25"/>
    </row>
    <row r="33" spans="1:19">
      <c r="A33" s="15"/>
      <c r="B33" s="36" t="s">
        <v>22</v>
      </c>
      <c r="C33" s="14"/>
      <c r="D33" s="22">
        <f>-'[2]Notas a los Estados'!F91-'[2]Notas a los Estados'!G91-'[2]Notas a los Estados'!H91-'[2]Notas a los Estados'!F94</f>
        <v>-94584520.420000002</v>
      </c>
      <c r="E33" s="46"/>
      <c r="F33" s="12">
        <v>-105705118</v>
      </c>
    </row>
    <row r="34" spans="1:19" ht="30">
      <c r="A34" s="15"/>
      <c r="B34" s="36" t="s">
        <v>21</v>
      </c>
      <c r="C34" s="14"/>
      <c r="D34" s="22">
        <f>-143916457.25+200540.01</f>
        <v>-143715917.24000001</v>
      </c>
      <c r="E34" s="46"/>
      <c r="F34" s="12">
        <v>-107602330</v>
      </c>
    </row>
    <row r="35" spans="1:19" customFormat="1" ht="30" hidden="1">
      <c r="A35" s="37"/>
      <c r="B35" s="36" t="s">
        <v>20</v>
      </c>
      <c r="C35" s="14"/>
      <c r="D35" s="35">
        <v>0</v>
      </c>
      <c r="E35" s="32"/>
      <c r="F35" s="34">
        <v>0</v>
      </c>
      <c r="G35" s="26"/>
      <c r="H35" s="25"/>
    </row>
    <row r="36" spans="1:19" customFormat="1" ht="30" hidden="1">
      <c r="A36" s="37"/>
      <c r="B36" s="36" t="s">
        <v>19</v>
      </c>
      <c r="C36" s="14"/>
      <c r="D36" s="35">
        <v>0</v>
      </c>
      <c r="E36" s="32"/>
      <c r="F36" s="34">
        <v>0</v>
      </c>
      <c r="G36" s="26"/>
      <c r="H36" s="25"/>
    </row>
    <row r="37" spans="1:19" customFormat="1" ht="30" hidden="1">
      <c r="A37" s="37"/>
      <c r="B37" s="36" t="s">
        <v>18</v>
      </c>
      <c r="C37" s="14"/>
      <c r="D37" s="35">
        <v>0</v>
      </c>
      <c r="E37" s="32"/>
      <c r="F37" s="34">
        <v>0</v>
      </c>
      <c r="G37" s="26"/>
      <c r="H37" s="25"/>
    </row>
    <row r="38" spans="1:19" customFormat="1" hidden="1">
      <c r="A38" s="37"/>
      <c r="B38" s="36" t="s">
        <v>17</v>
      </c>
      <c r="C38" s="14"/>
      <c r="D38" s="35">
        <v>0</v>
      </c>
      <c r="E38" s="32"/>
      <c r="F38" s="34">
        <v>0</v>
      </c>
      <c r="G38" s="26"/>
      <c r="H38" s="25"/>
    </row>
    <row r="39" spans="1:19" customFormat="1" hidden="1">
      <c r="A39" s="37"/>
      <c r="B39" s="36" t="s">
        <v>4</v>
      </c>
      <c r="C39" s="14"/>
      <c r="D39" s="35">
        <v>0</v>
      </c>
      <c r="E39" s="32"/>
      <c r="F39" s="34">
        <v>0</v>
      </c>
      <c r="G39" s="33"/>
      <c r="H39" s="25"/>
    </row>
    <row r="40" spans="1:19">
      <c r="A40" s="16" t="s">
        <v>16</v>
      </c>
      <c r="B40" s="14"/>
      <c r="C40" s="14"/>
      <c r="D40" s="45">
        <f>SUM(D26:D39)</f>
        <v>-238300437.66000003</v>
      </c>
      <c r="E40" s="21"/>
      <c r="F40" s="44">
        <f>SUM(F26:F39)</f>
        <v>-213307448</v>
      </c>
      <c r="G40" s="43"/>
      <c r="H40" s="42"/>
      <c r="I40" s="41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>
      <c r="A41" s="16"/>
      <c r="B41" s="14"/>
      <c r="C41" s="14"/>
      <c r="D41" s="13"/>
      <c r="E41" s="13"/>
      <c r="F41" s="12"/>
    </row>
    <row r="42" spans="1:19" customFormat="1" hidden="1">
      <c r="A42" s="31" t="s">
        <v>15</v>
      </c>
      <c r="B42" s="39"/>
      <c r="C42" s="39"/>
      <c r="D42" s="19"/>
      <c r="E42" s="13"/>
      <c r="F42" s="12"/>
      <c r="G42" s="3"/>
      <c r="H42" s="25"/>
    </row>
    <row r="43" spans="1:19" customFormat="1" hidden="1">
      <c r="A43" s="37"/>
      <c r="B43" s="36" t="s">
        <v>14</v>
      </c>
      <c r="C43" s="14"/>
      <c r="D43" s="35">
        <v>0</v>
      </c>
      <c r="E43" s="32"/>
      <c r="F43" s="34">
        <v>0</v>
      </c>
      <c r="G43" s="26"/>
      <c r="H43" s="25"/>
    </row>
    <row r="44" spans="1:19" customFormat="1" hidden="1">
      <c r="A44" s="37"/>
      <c r="B44" s="36" t="s">
        <v>13</v>
      </c>
      <c r="C44" s="14"/>
      <c r="D44" s="35">
        <v>0</v>
      </c>
      <c r="E44" s="32"/>
      <c r="F44" s="34">
        <v>0</v>
      </c>
      <c r="G44" s="26"/>
      <c r="H44" s="25"/>
    </row>
    <row r="45" spans="1:19" customFormat="1" hidden="1">
      <c r="A45" s="37"/>
      <c r="B45" s="36" t="s">
        <v>12</v>
      </c>
      <c r="C45" s="14"/>
      <c r="D45" s="35">
        <v>0</v>
      </c>
      <c r="E45" s="32"/>
      <c r="F45" s="34">
        <v>0</v>
      </c>
      <c r="G45" s="26"/>
      <c r="H45" s="25"/>
    </row>
    <row r="46" spans="1:19" customFormat="1" ht="30" hidden="1">
      <c r="A46" s="37"/>
      <c r="B46" s="36" t="s">
        <v>11</v>
      </c>
      <c r="C46" s="14"/>
      <c r="D46" s="35">
        <v>0</v>
      </c>
      <c r="E46" s="32"/>
      <c r="F46" s="34">
        <v>0</v>
      </c>
      <c r="G46" s="26"/>
      <c r="H46" s="25"/>
    </row>
    <row r="47" spans="1:19" customFormat="1" hidden="1">
      <c r="A47" s="37"/>
      <c r="B47" s="36" t="s">
        <v>10</v>
      </c>
      <c r="C47" s="14"/>
      <c r="D47" s="35">
        <v>0</v>
      </c>
      <c r="E47" s="32"/>
      <c r="F47" s="34">
        <v>0</v>
      </c>
      <c r="G47" s="26"/>
      <c r="H47" s="25"/>
    </row>
    <row r="48" spans="1:19" customFormat="1" hidden="1">
      <c r="A48" s="31"/>
      <c r="B48" s="38"/>
      <c r="C48" s="29"/>
      <c r="D48" s="28"/>
      <c r="E48" s="28"/>
      <c r="F48" s="27"/>
      <c r="G48" s="26"/>
      <c r="H48" s="25"/>
    </row>
    <row r="49" spans="1:9" customFormat="1" ht="30" hidden="1">
      <c r="A49" s="37"/>
      <c r="B49" s="36" t="s">
        <v>9</v>
      </c>
      <c r="C49" s="14"/>
      <c r="D49" s="35">
        <v>0</v>
      </c>
      <c r="E49" s="32"/>
      <c r="F49" s="34">
        <v>0</v>
      </c>
      <c r="G49" s="26"/>
      <c r="H49" s="25"/>
    </row>
    <row r="50" spans="1:9" customFormat="1" ht="30" hidden="1">
      <c r="A50" s="37"/>
      <c r="B50" s="36" t="s">
        <v>8</v>
      </c>
      <c r="C50" s="14"/>
      <c r="D50" s="35">
        <v>0</v>
      </c>
      <c r="E50" s="32"/>
      <c r="F50" s="34">
        <v>0</v>
      </c>
      <c r="G50" s="26"/>
      <c r="H50" s="25"/>
    </row>
    <row r="51" spans="1:9" customFormat="1" hidden="1">
      <c r="A51" s="37"/>
      <c r="B51" s="36" t="s">
        <v>7</v>
      </c>
      <c r="C51" s="14"/>
      <c r="D51" s="35">
        <v>0</v>
      </c>
      <c r="E51" s="32"/>
      <c r="F51" s="34">
        <v>0</v>
      </c>
      <c r="G51" s="26"/>
      <c r="H51" s="25"/>
    </row>
    <row r="52" spans="1:9" customFormat="1" hidden="1">
      <c r="A52" s="37"/>
      <c r="B52" s="36" t="s">
        <v>6</v>
      </c>
      <c r="C52" s="14"/>
      <c r="D52" s="35">
        <v>0</v>
      </c>
      <c r="E52" s="32"/>
      <c r="F52" s="34">
        <v>0</v>
      </c>
      <c r="G52" s="26"/>
      <c r="H52" s="25"/>
    </row>
    <row r="53" spans="1:9" customFormat="1" ht="30" hidden="1">
      <c r="A53" s="37"/>
      <c r="B53" s="36" t="s">
        <v>5</v>
      </c>
      <c r="C53" s="14"/>
      <c r="D53" s="35">
        <v>0</v>
      </c>
      <c r="E53" s="32"/>
      <c r="F53" s="34">
        <v>0</v>
      </c>
      <c r="G53" s="26"/>
      <c r="H53" s="25"/>
    </row>
    <row r="54" spans="1:9" customFormat="1" hidden="1">
      <c r="A54" s="37"/>
      <c r="B54" s="36" t="s">
        <v>4</v>
      </c>
      <c r="C54" s="14"/>
      <c r="D54" s="35">
        <v>0</v>
      </c>
      <c r="E54" s="32"/>
      <c r="F54" s="34">
        <v>0</v>
      </c>
      <c r="G54" s="33"/>
      <c r="H54" s="25"/>
    </row>
    <row r="55" spans="1:9" customFormat="1" hidden="1">
      <c r="A55" s="31" t="s">
        <v>3</v>
      </c>
      <c r="B55" s="30"/>
      <c r="C55" s="29"/>
      <c r="D55" s="19">
        <f>SUM(D43:D54)</f>
        <v>0</v>
      </c>
      <c r="E55" s="32"/>
      <c r="F55" s="17">
        <f>SUM(F43:F54)</f>
        <v>0</v>
      </c>
      <c r="G55" s="26"/>
      <c r="H55" s="25"/>
    </row>
    <row r="56" spans="1:9" customFormat="1" hidden="1">
      <c r="A56" s="31"/>
      <c r="B56" s="30"/>
      <c r="C56" s="29"/>
      <c r="D56" s="28"/>
      <c r="E56" s="28"/>
      <c r="F56" s="27"/>
      <c r="G56" s="26"/>
      <c r="H56" s="25"/>
    </row>
    <row r="57" spans="1:9">
      <c r="A57" s="24" t="s">
        <v>2</v>
      </c>
      <c r="B57" s="14"/>
      <c r="C57" s="14"/>
      <c r="D57" s="22">
        <f>+D23+D40</f>
        <v>-55961300.659999788</v>
      </c>
      <c r="E57" s="21"/>
      <c r="F57" s="20">
        <v>113635725</v>
      </c>
      <c r="I57" s="23"/>
    </row>
    <row r="58" spans="1:9">
      <c r="A58" s="15" t="s">
        <v>1</v>
      </c>
      <c r="B58" s="14"/>
      <c r="C58" s="14"/>
      <c r="D58" s="22">
        <f>+F59</f>
        <v>150568478</v>
      </c>
      <c r="E58" s="21"/>
      <c r="F58" s="20">
        <f>36657753+275000</f>
        <v>36932753</v>
      </c>
    </row>
    <row r="59" spans="1:9">
      <c r="A59" s="16" t="s">
        <v>0</v>
      </c>
      <c r="B59" s="14"/>
      <c r="C59" s="14"/>
      <c r="D59" s="19">
        <f>SUM(D57:D58)</f>
        <v>94607177.340000212</v>
      </c>
      <c r="E59" s="18"/>
      <c r="F59" s="17">
        <f>SUM(F57:F58)</f>
        <v>150568478</v>
      </c>
      <c r="I59" s="2"/>
    </row>
    <row r="60" spans="1:9">
      <c r="A60" s="16"/>
      <c r="B60" s="14"/>
      <c r="C60" s="14"/>
      <c r="D60" s="13"/>
      <c r="E60" s="13"/>
      <c r="F60" s="12"/>
    </row>
    <row r="61" spans="1:9">
      <c r="A61" s="15"/>
      <c r="B61" s="14"/>
      <c r="C61" s="14"/>
      <c r="D61" s="13"/>
      <c r="E61" s="13"/>
      <c r="F61" s="12"/>
    </row>
    <row r="62" spans="1:9" ht="15.75" thickBot="1">
      <c r="A62" s="11" t="str">
        <f>+'[1]ESF - Situación Financiera'!A64</f>
        <v>Las notas en las páginas 7 a 20 son parte integral de estos Estados Financieros.</v>
      </c>
      <c r="B62" s="10"/>
      <c r="C62" s="10"/>
      <c r="D62" s="10"/>
      <c r="E62" s="10"/>
      <c r="F62" s="9"/>
      <c r="H62" s="4"/>
    </row>
    <row r="63" spans="1:9">
      <c r="A63" s="8"/>
      <c r="B63" s="8"/>
      <c r="C63" s="8"/>
      <c r="D63" s="8"/>
      <c r="E63" s="8"/>
      <c r="F63" s="7"/>
      <c r="H63" s="4"/>
    </row>
    <row r="64" spans="1:9">
      <c r="A64" s="8"/>
      <c r="B64" s="8"/>
      <c r="C64" s="8"/>
      <c r="D64" s="8"/>
      <c r="E64" s="8"/>
      <c r="F64" s="7"/>
      <c r="H64" s="4"/>
    </row>
    <row r="65" spans="1:8">
      <c r="A65" s="8"/>
      <c r="B65" s="8"/>
      <c r="C65" s="8"/>
      <c r="D65" s="8"/>
      <c r="E65" s="8"/>
      <c r="F65" s="7"/>
      <c r="H65" s="4"/>
    </row>
    <row r="66" spans="1:8">
      <c r="A66" s="8"/>
      <c r="B66" s="8"/>
      <c r="C66" s="8"/>
      <c r="D66" s="8"/>
      <c r="E66" s="8"/>
      <c r="F66" s="7"/>
      <c r="H66" s="4"/>
    </row>
    <row r="67" spans="1:8">
      <c r="A67" s="8"/>
      <c r="B67" s="8"/>
      <c r="C67" s="8"/>
      <c r="D67" s="8"/>
      <c r="E67" s="8"/>
      <c r="F67" s="7"/>
      <c r="H67" s="4"/>
    </row>
    <row r="68" spans="1:8">
      <c r="A68" s="8"/>
      <c r="B68" s="8"/>
      <c r="C68" s="8"/>
      <c r="D68" s="8"/>
      <c r="E68" s="8"/>
      <c r="F68" s="7"/>
      <c r="H68" s="4"/>
    </row>
    <row r="69" spans="1:8">
      <c r="A69" s="8"/>
      <c r="B69" s="8"/>
      <c r="C69" s="8"/>
      <c r="D69" s="8"/>
      <c r="E69" s="8"/>
      <c r="F69" s="7"/>
      <c r="H69" s="4"/>
    </row>
    <row r="70" spans="1:8">
      <c r="A70" s="8"/>
      <c r="B70" s="8"/>
      <c r="C70" s="8"/>
      <c r="D70" s="8"/>
      <c r="E70" s="8"/>
      <c r="F70" s="7"/>
      <c r="H70" s="4"/>
    </row>
    <row r="71" spans="1:8">
      <c r="A71" s="8"/>
      <c r="B71" s="8"/>
      <c r="C71" s="8"/>
      <c r="D71" s="8"/>
      <c r="E71" s="8"/>
      <c r="F71" s="7"/>
      <c r="H71" s="4"/>
    </row>
    <row r="72" spans="1:8">
      <c r="A72" s="8"/>
      <c r="B72" s="8"/>
      <c r="C72" s="8"/>
      <c r="D72" s="8"/>
      <c r="E72" s="8"/>
      <c r="F72" s="7"/>
      <c r="H72" s="4"/>
    </row>
    <row r="73" spans="1:8">
      <c r="A73" s="8"/>
      <c r="B73" s="8"/>
      <c r="C73" s="8"/>
      <c r="D73" s="8"/>
      <c r="E73" s="8"/>
      <c r="F73" s="7"/>
      <c r="H73" s="4"/>
    </row>
    <row r="74" spans="1:8">
      <c r="A74" s="8"/>
      <c r="B74" s="8"/>
      <c r="C74" s="8"/>
      <c r="D74" s="8"/>
      <c r="E74" s="8"/>
      <c r="F74" s="7"/>
      <c r="H74" s="4"/>
    </row>
    <row r="75" spans="1:8">
      <c r="A75" s="8"/>
      <c r="B75" s="8"/>
      <c r="C75" s="8"/>
      <c r="D75" s="8"/>
      <c r="E75" s="8"/>
      <c r="F75" s="7"/>
      <c r="H75" s="4"/>
    </row>
    <row r="76" spans="1:8">
      <c r="A76" s="8"/>
      <c r="B76" s="8"/>
      <c r="C76" s="8"/>
      <c r="D76" s="8"/>
      <c r="E76" s="8"/>
      <c r="F76" s="7"/>
      <c r="H76" s="4"/>
    </row>
    <row r="77" spans="1:8">
      <c r="A77" s="8"/>
      <c r="B77" s="8"/>
      <c r="C77" s="8"/>
      <c r="D77" s="8"/>
      <c r="E77" s="8"/>
      <c r="F77" s="7"/>
      <c r="H77" s="4"/>
    </row>
    <row r="78" spans="1:8">
      <c r="A78" s="8"/>
      <c r="B78" s="8"/>
      <c r="C78" s="8"/>
      <c r="D78" s="8"/>
      <c r="E78" s="8"/>
      <c r="F78" s="7"/>
      <c r="H78" s="4"/>
    </row>
    <row r="79" spans="1:8">
      <c r="A79" s="8"/>
      <c r="B79" s="8"/>
      <c r="C79" s="8"/>
      <c r="D79" s="8"/>
      <c r="E79" s="8"/>
      <c r="F79" s="7"/>
      <c r="H79" s="4"/>
    </row>
    <row r="80" spans="1:8">
      <c r="A80" s="8"/>
      <c r="B80" s="8"/>
      <c r="C80" s="8"/>
      <c r="D80" s="8"/>
      <c r="E80" s="8"/>
      <c r="F80" s="7"/>
      <c r="H80" s="4"/>
    </row>
    <row r="81" spans="1:8">
      <c r="A81" s="8"/>
      <c r="B81" s="8"/>
      <c r="C81" s="8"/>
      <c r="D81" s="8"/>
      <c r="E81" s="8"/>
      <c r="F81" s="7"/>
      <c r="H81" s="4"/>
    </row>
    <row r="82" spans="1:8">
      <c r="A82" s="8"/>
      <c r="B82" s="8"/>
      <c r="C82" s="8"/>
      <c r="D82" s="8"/>
      <c r="E82" s="8"/>
      <c r="F82" s="7"/>
      <c r="H82" s="4"/>
    </row>
    <row r="83" spans="1:8" ht="28.5" customHeight="1">
      <c r="F83" s="5"/>
    </row>
    <row r="84" spans="1:8">
      <c r="D84" s="5"/>
      <c r="F84" s="5"/>
    </row>
    <row r="85" spans="1:8">
      <c r="D85" s="5"/>
      <c r="F85" s="6"/>
    </row>
    <row r="86" spans="1:8">
      <c r="D86" s="5"/>
    </row>
    <row r="87" spans="1:8">
      <c r="D87" s="5"/>
    </row>
    <row r="101" spans="4:6" s="1" customFormat="1">
      <c r="D101" s="4"/>
      <c r="E101" s="4"/>
      <c r="F101" s="4"/>
    </row>
    <row r="102" spans="4:6" s="1" customFormat="1">
      <c r="D102" s="4"/>
      <c r="E102" s="4"/>
      <c r="F102" s="4"/>
    </row>
    <row r="103" spans="4:6" s="1" customFormat="1">
      <c r="D103" s="4"/>
      <c r="E103" s="4"/>
      <c r="F103" s="4"/>
    </row>
    <row r="104" spans="4:6" s="1" customFormat="1">
      <c r="D104" s="4"/>
      <c r="E104" s="4"/>
      <c r="F104" s="4"/>
    </row>
    <row r="105" spans="4:6" s="1" customFormat="1">
      <c r="D105" s="4"/>
      <c r="E105" s="4"/>
      <c r="F105" s="4"/>
    </row>
    <row r="106" spans="4:6" s="1" customFormat="1">
      <c r="D106" s="4"/>
      <c r="E106" s="4"/>
      <c r="F106" s="4"/>
    </row>
    <row r="107" spans="4:6" s="1" customFormat="1">
      <c r="D107" s="4"/>
      <c r="E107" s="4"/>
      <c r="F107" s="4"/>
    </row>
    <row r="108" spans="4:6" s="1" customFormat="1">
      <c r="D108" s="4"/>
      <c r="E108" s="4"/>
      <c r="F108" s="4"/>
    </row>
    <row r="109" spans="4:6" s="1" customFormat="1">
      <c r="D109" s="4"/>
      <c r="E109" s="4"/>
      <c r="F109" s="4"/>
    </row>
    <row r="110" spans="4:6" s="1" customFormat="1">
      <c r="D110" s="4"/>
      <c r="E110" s="4"/>
      <c r="F110" s="4"/>
    </row>
    <row r="111" spans="4:6" s="1" customFormat="1">
      <c r="D111" s="4"/>
      <c r="E111" s="4"/>
      <c r="F111" s="4"/>
    </row>
  </sheetData>
  <mergeCells count="5">
    <mergeCell ref="A1:F1"/>
    <mergeCell ref="A3:F3"/>
    <mergeCell ref="A4:F4"/>
    <mergeCell ref="A5:F5"/>
    <mergeCell ref="A2:F2"/>
  </mergeCells>
  <printOptions horizontalCentered="1"/>
  <pageMargins left="0.35433070866141703" right="0.35433070866141703" top="0.35" bottom="0.35433070866141703" header="0.31496062992126" footer="0.31496062992126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EFE-Flujo de Efectivo</vt:lpstr>
      <vt:lpstr>'EFE-Flujo de Efectivo'!Área_de_impresión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juan.melo</dc:creator>
  <cp:lastModifiedBy>juan.melo</cp:lastModifiedBy>
  <dcterms:created xsi:type="dcterms:W3CDTF">2023-01-16T19:40:50Z</dcterms:created>
  <dcterms:modified xsi:type="dcterms:W3CDTF">2023-01-16T19:41:06Z</dcterms:modified>
</cp:coreProperties>
</file>