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<sst xmlns="http://schemas.openxmlformats.org/spreadsheetml/2006/main" count="40" uniqueCount="39">
  <si>
    <t>DIRECCIÓN NACIONAL DE CONTROL DE DROGAS -DNCD-</t>
  </si>
  <si>
    <t xml:space="preserve"> RESUMEN DE NÓMINA </t>
  </si>
  <si>
    <t>CARGO</t>
  </si>
  <si>
    <t>TOTAL</t>
  </si>
  <si>
    <t>PENSIONES</t>
  </si>
  <si>
    <t>COOPINFA E ISSFFA</t>
  </si>
  <si>
    <t>SUELDO NETO</t>
  </si>
  <si>
    <t>PRESIDENTE DE LA DNCD</t>
  </si>
  <si>
    <t>DIRECTOR  NIVEL MAXIMO CICC</t>
  </si>
  <si>
    <t xml:space="preserve">SUB-DIRECTOR  NIVEL MAXIMO </t>
  </si>
  <si>
    <t>DIRECTORES NIVEL ASESORIAL, APOYO Y SUSTANTIVO</t>
  </si>
  <si>
    <t>SUB-DIRECTORES NIVEL ASESORIAL, APOYO Y SUSTANTIVO</t>
  </si>
  <si>
    <t xml:space="preserve">JEFES DE DIVISION </t>
  </si>
  <si>
    <t>ENCARGADOS DEPARTAMENTO CATEGORIA A</t>
  </si>
  <si>
    <t>INSPECTOR PROVINCIALES CATEGORIA A</t>
  </si>
  <si>
    <t>INSPECTOR PROVINCIALES CATEGORIA B</t>
  </si>
  <si>
    <t>INSPECTOR PROVINCIALES CATEGORIA C</t>
  </si>
  <si>
    <t>ENCARGADOS DEPARTAMENTO CATEGORIA B</t>
  </si>
  <si>
    <t>SUB-ENCARGADOS DEPARTAMENTO CATEGORIA B</t>
  </si>
  <si>
    <t>JEFES DE OPERACIONES CATEGORIA A</t>
  </si>
  <si>
    <t>JEFES DE OPERACIONES CATEGORIA B</t>
  </si>
  <si>
    <t>SUPERVISORES/ENC./JEFE DE TANDAS</t>
  </si>
  <si>
    <t>ENC. SECCIONES</t>
  </si>
  <si>
    <t>ASESORES</t>
  </si>
  <si>
    <t>ENLACES</t>
  </si>
  <si>
    <t>MANEJADORES CANINOS</t>
  </si>
  <si>
    <t>CUERPO AUXILIAR (ASISTESNTES,CONSERJES,CHOF.)</t>
  </si>
  <si>
    <t>SERV.ALISTADOS AGENTES Y EQUIVALENTES</t>
  </si>
  <si>
    <t xml:space="preserve">No. </t>
  </si>
  <si>
    <t xml:space="preserve">                      ENC. DE NOMINA</t>
  </si>
  <si>
    <t xml:space="preserve">DIRECTORES  NIVEL MAXIMO </t>
  </si>
  <si>
    <t xml:space="preserve"> </t>
  </si>
  <si>
    <t>NOTA: Todos los empleados son fijos.</t>
  </si>
  <si>
    <t>ANALISTAS</t>
  </si>
  <si>
    <t>ENCARGADO DPTO.AEROP. Y MUELLES CATEGORIA A</t>
  </si>
  <si>
    <t>ENCARGADO DPTO.AEROP. Y MUELLES CATEGORIA B</t>
  </si>
  <si>
    <t>SUB-ENCARGADO DPTO.AEROP. Y MUELLES CATEGORIA A</t>
  </si>
  <si>
    <t>ARS</t>
  </si>
  <si>
    <t>CORRESPONDIENTE AL MES DE AGOSTO 2021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</si>
</sst>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RD$&quot;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4" fontId="18" fillId="0" borderId="0" xfId="0" applyNumberFormat="1" applyFont="1" applyFill="1" applyAlignment="1">
      <alignment horizontal="center"/>
    </xf>
    <xf numFmtId="0" fontId="19" fillId="0" borderId="10" xfId="0" applyFont="1" applyFill="1" applyBorder="1" applyAlignment="1">
      <alignment horizontal="center"/>
    </xf>
    <xf numFmtId="172" fontId="19" fillId="0" borderId="11" xfId="0" applyNumberFormat="1" applyFont="1" applyFill="1" applyBorder="1" applyAlignment="1">
      <alignment horizontal="center"/>
    </xf>
    <xf numFmtId="4" fontId="19" fillId="0" borderId="12" xfId="0" applyNumberFormat="1" applyFont="1" applyFill="1" applyBorder="1" applyAlignment="1">
      <alignment horizontal="center"/>
    </xf>
    <xf numFmtId="4" fontId="19" fillId="0" borderId="11" xfId="0" applyNumberFormat="1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left"/>
    </xf>
    <xf numFmtId="4" fontId="18" fillId="0" borderId="14" xfId="0" applyNumberFormat="1" applyFont="1" applyFill="1" applyBorder="1" applyAlignment="1">
      <alignment horizontal="center"/>
    </xf>
    <xf numFmtId="4" fontId="18" fillId="0" borderId="15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left"/>
    </xf>
    <xf numFmtId="4" fontId="0" fillId="0" borderId="17" xfId="0" applyNumberFormat="1" applyBorder="1" applyAlignment="1">
      <alignment/>
    </xf>
    <xf numFmtId="4" fontId="18" fillId="0" borderId="17" xfId="0" applyNumberFormat="1" applyFont="1" applyFill="1" applyBorder="1" applyAlignment="1">
      <alignment horizontal="center"/>
    </xf>
    <xf numFmtId="4" fontId="18" fillId="0" borderId="18" xfId="0" applyNumberFormat="1" applyFont="1" applyFill="1" applyBorder="1" applyAlignment="1">
      <alignment horizontal="center"/>
    </xf>
    <xf numFmtId="172" fontId="18" fillId="0" borderId="17" xfId="0" applyNumberFormat="1" applyFont="1" applyFill="1" applyBorder="1" applyAlignment="1">
      <alignment horizontal="left"/>
    </xf>
    <xf numFmtId="0" fontId="18" fillId="0" borderId="19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left"/>
    </xf>
    <xf numFmtId="4" fontId="18" fillId="0" borderId="20" xfId="0" applyNumberFormat="1" applyFont="1" applyFill="1" applyBorder="1" applyAlignment="1">
      <alignment horizontal="center"/>
    </xf>
    <xf numFmtId="4" fontId="18" fillId="0" borderId="21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171" fontId="0" fillId="0" borderId="0" xfId="46" applyFont="1" applyAlignment="1">
      <alignment/>
    </xf>
    <xf numFmtId="0" fontId="35" fillId="0" borderId="0" xfId="0" applyFont="1" applyAlignment="1">
      <alignment/>
    </xf>
    <xf numFmtId="0" fontId="19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4" fontId="18" fillId="0" borderId="22" xfId="0" applyNumberFormat="1" applyFont="1" applyFill="1" applyBorder="1" applyAlignment="1">
      <alignment horizontal="center"/>
    </xf>
    <xf numFmtId="4" fontId="18" fillId="0" borderId="23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3</xdr:row>
      <xdr:rowOff>0</xdr:rowOff>
    </xdr:from>
    <xdr:to>
      <xdr:col>3</xdr:col>
      <xdr:colOff>676275</xdr:colOff>
      <xdr:row>3</xdr:row>
      <xdr:rowOff>0</xdr:rowOff>
    </xdr:to>
    <xdr:pic>
      <xdr:nvPicPr>
        <xdr:cNvPr id="1" name="2 Imagen" descr="C:\Users\annys.diaz\Desktop\logo-dncd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57150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3524250</xdr:colOff>
      <xdr:row>0</xdr:row>
      <xdr:rowOff>66675</xdr:rowOff>
    </xdr:from>
    <xdr:to>
      <xdr:col>3</xdr:col>
      <xdr:colOff>571500</xdr:colOff>
      <xdr:row>2</xdr:row>
      <xdr:rowOff>161925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" y="66675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tabSelected="1" zoomScalePageLayoutView="0" workbookViewId="0" topLeftCell="A16">
      <selection activeCell="C29" sqref="C29"/>
    </sheetView>
  </sheetViews>
  <sheetFormatPr defaultColWidth="11.421875" defaultRowHeight="15"/>
  <cols>
    <col min="1" max="1" width="5.8515625" style="0" customWidth="1"/>
    <col min="2" max="2" width="5.7109375" style="0" bestFit="1" customWidth="1"/>
    <col min="3" max="3" width="53.00390625" style="0" bestFit="1" customWidth="1"/>
    <col min="4" max="4" width="10.140625" style="0" bestFit="1" customWidth="1"/>
    <col min="5" max="5" width="14.8515625" style="0" bestFit="1" customWidth="1"/>
    <col min="6" max="6" width="11.00390625" style="0" bestFit="1" customWidth="1"/>
    <col min="7" max="7" width="18.28125" style="0" bestFit="1" customWidth="1"/>
    <col min="8" max="8" width="6.57421875" style="0" bestFit="1" customWidth="1"/>
    <col min="9" max="9" width="13.28125" style="0" bestFit="1" customWidth="1"/>
  </cols>
  <sheetData>
    <row r="1" ht="15">
      <c r="B1" t="s">
        <v>31</v>
      </c>
    </row>
    <row r="3" spans="7:8" ht="15">
      <c r="G3" s="24" t="s">
        <v>29</v>
      </c>
      <c r="H3" s="24"/>
    </row>
    <row r="4" spans="2:9" ht="15">
      <c r="B4" s="29" t="s">
        <v>0</v>
      </c>
      <c r="C4" s="29"/>
      <c r="D4" s="29"/>
      <c r="E4" s="29"/>
      <c r="F4" s="29"/>
      <c r="G4" s="29"/>
      <c r="H4" s="29"/>
      <c r="I4" s="29"/>
    </row>
    <row r="5" spans="2:9" ht="15">
      <c r="B5" s="29" t="s">
        <v>1</v>
      </c>
      <c r="C5" s="29"/>
      <c r="D5" s="29"/>
      <c r="E5" s="29"/>
      <c r="F5" s="29"/>
      <c r="G5" s="29"/>
      <c r="H5" s="29"/>
      <c r="I5" s="29"/>
    </row>
    <row r="6" spans="2:9" ht="15">
      <c r="B6" s="29" t="s">
        <v>38</v>
      </c>
      <c r="C6" s="29"/>
      <c r="D6" s="29"/>
      <c r="E6" s="29"/>
      <c r="F6" s="29"/>
      <c r="G6" s="29"/>
      <c r="H6" s="29"/>
      <c r="I6" s="29"/>
    </row>
    <row r="7" spans="2:9" ht="15.75" thickBot="1">
      <c r="B7" s="1"/>
      <c r="C7" s="2"/>
      <c r="D7" s="3"/>
      <c r="E7" s="3"/>
      <c r="F7" s="3"/>
      <c r="G7" s="3"/>
      <c r="H7" s="3"/>
      <c r="I7" s="3"/>
    </row>
    <row r="8" spans="2:9" ht="15.75" thickBot="1">
      <c r="B8" s="4" t="s">
        <v>28</v>
      </c>
      <c r="C8" s="5" t="s">
        <v>2</v>
      </c>
      <c r="D8" s="6" t="s">
        <v>3</v>
      </c>
      <c r="E8" s="7" t="s">
        <v>3</v>
      </c>
      <c r="F8" s="6" t="s">
        <v>4</v>
      </c>
      <c r="G8" s="7" t="s">
        <v>5</v>
      </c>
      <c r="H8" s="7" t="s">
        <v>37</v>
      </c>
      <c r="I8" s="7" t="s">
        <v>6</v>
      </c>
    </row>
    <row r="9" spans="2:9" ht="15">
      <c r="B9" s="8">
        <v>1</v>
      </c>
      <c r="C9" s="9" t="s">
        <v>7</v>
      </c>
      <c r="D9" s="10">
        <v>300000</v>
      </c>
      <c r="E9" s="10">
        <f>D9*B9</f>
        <v>300000</v>
      </c>
      <c r="F9" s="10">
        <v>25000</v>
      </c>
      <c r="G9" s="10">
        <v>0</v>
      </c>
      <c r="H9" s="27"/>
      <c r="I9" s="11">
        <f aca="true" t="shared" si="0" ref="I9:I28">D9-F9-G9</f>
        <v>275000</v>
      </c>
    </row>
    <row r="10" spans="2:9" ht="15">
      <c r="B10" s="12">
        <v>1</v>
      </c>
      <c r="C10" s="13" t="s">
        <v>8</v>
      </c>
      <c r="D10" s="14">
        <v>210000</v>
      </c>
      <c r="E10" s="15">
        <f aca="true" t="shared" si="1" ref="E10:E34">D10*B10</f>
        <v>210000</v>
      </c>
      <c r="F10" s="15">
        <v>17500</v>
      </c>
      <c r="G10" s="15">
        <v>0</v>
      </c>
      <c r="H10" s="28"/>
      <c r="I10" s="16">
        <f t="shared" si="0"/>
        <v>192500</v>
      </c>
    </row>
    <row r="11" spans="2:9" ht="15">
      <c r="B11" s="12">
        <v>3</v>
      </c>
      <c r="C11" s="13" t="s">
        <v>30</v>
      </c>
      <c r="D11" s="14">
        <v>180000</v>
      </c>
      <c r="E11" s="15">
        <f t="shared" si="1"/>
        <v>540000</v>
      </c>
      <c r="F11" s="15">
        <v>15000</v>
      </c>
      <c r="G11" s="15">
        <v>0</v>
      </c>
      <c r="H11" s="28"/>
      <c r="I11" s="16">
        <f t="shared" si="0"/>
        <v>165000</v>
      </c>
    </row>
    <row r="12" spans="2:9" ht="15">
      <c r="B12" s="12">
        <v>1</v>
      </c>
      <c r="C12" s="13" t="s">
        <v>9</v>
      </c>
      <c r="D12" s="15">
        <v>120000</v>
      </c>
      <c r="E12" s="15">
        <f t="shared" si="1"/>
        <v>120000</v>
      </c>
      <c r="F12" s="15">
        <v>12000</v>
      </c>
      <c r="G12" s="15">
        <v>0</v>
      </c>
      <c r="H12" s="28"/>
      <c r="I12" s="16">
        <f t="shared" si="0"/>
        <v>108000</v>
      </c>
    </row>
    <row r="13" spans="2:9" ht="15">
      <c r="B13" s="12">
        <v>25</v>
      </c>
      <c r="C13" s="13" t="s">
        <v>10</v>
      </c>
      <c r="D13" s="15">
        <v>144000</v>
      </c>
      <c r="E13" s="15">
        <f t="shared" si="1"/>
        <v>3600000</v>
      </c>
      <c r="F13" s="15">
        <v>12000</v>
      </c>
      <c r="G13" s="15">
        <v>0</v>
      </c>
      <c r="H13" s="28"/>
      <c r="I13" s="16">
        <f t="shared" si="0"/>
        <v>132000</v>
      </c>
    </row>
    <row r="14" spans="2:9" ht="15">
      <c r="B14" s="12">
        <v>25</v>
      </c>
      <c r="C14" s="13" t="s">
        <v>11</v>
      </c>
      <c r="D14" s="15">
        <v>102000</v>
      </c>
      <c r="E14" s="15">
        <f t="shared" si="1"/>
        <v>2550000</v>
      </c>
      <c r="F14" s="15">
        <v>8500</v>
      </c>
      <c r="G14" s="15">
        <v>0</v>
      </c>
      <c r="H14" s="28"/>
      <c r="I14" s="16">
        <f t="shared" si="0"/>
        <v>93500</v>
      </c>
    </row>
    <row r="15" spans="2:9" ht="15">
      <c r="B15" s="12">
        <v>7</v>
      </c>
      <c r="C15" s="13" t="s">
        <v>12</v>
      </c>
      <c r="D15" s="15">
        <v>120000</v>
      </c>
      <c r="E15" s="15">
        <f t="shared" si="1"/>
        <v>840000</v>
      </c>
      <c r="F15" s="15">
        <v>10000</v>
      </c>
      <c r="G15" s="15">
        <v>0</v>
      </c>
      <c r="H15" s="28"/>
      <c r="I15" s="16">
        <f t="shared" si="0"/>
        <v>110000</v>
      </c>
    </row>
    <row r="16" spans="2:9" ht="15">
      <c r="B16" s="12">
        <v>12</v>
      </c>
      <c r="C16" s="13" t="s">
        <v>34</v>
      </c>
      <c r="D16" s="15">
        <v>102000</v>
      </c>
      <c r="E16" s="15">
        <f t="shared" si="1"/>
        <v>1224000</v>
      </c>
      <c r="F16" s="15">
        <v>8500</v>
      </c>
      <c r="G16" s="15">
        <v>0</v>
      </c>
      <c r="H16" s="28"/>
      <c r="I16" s="16">
        <f t="shared" si="0"/>
        <v>93500</v>
      </c>
    </row>
    <row r="17" spans="2:9" ht="15">
      <c r="B17" s="12">
        <v>10</v>
      </c>
      <c r="C17" s="13" t="s">
        <v>36</v>
      </c>
      <c r="D17" s="15">
        <v>78000</v>
      </c>
      <c r="E17" s="15">
        <f t="shared" si="1"/>
        <v>780000</v>
      </c>
      <c r="F17" s="15">
        <v>6500</v>
      </c>
      <c r="G17" s="15">
        <v>0</v>
      </c>
      <c r="H17" s="28"/>
      <c r="I17" s="16">
        <f t="shared" si="0"/>
        <v>71500</v>
      </c>
    </row>
    <row r="18" spans="2:9" ht="15">
      <c r="B18" s="12">
        <v>23</v>
      </c>
      <c r="C18" s="13" t="s">
        <v>13</v>
      </c>
      <c r="D18" s="15">
        <v>85000</v>
      </c>
      <c r="E18" s="15">
        <f t="shared" si="1"/>
        <v>1955000</v>
      </c>
      <c r="F18" s="15">
        <v>8500</v>
      </c>
      <c r="G18" s="15">
        <v>0</v>
      </c>
      <c r="H18" s="28"/>
      <c r="I18" s="16">
        <f t="shared" si="0"/>
        <v>76500</v>
      </c>
    </row>
    <row r="19" spans="2:9" ht="15">
      <c r="B19" s="12">
        <v>9</v>
      </c>
      <c r="C19" s="17" t="s">
        <v>14</v>
      </c>
      <c r="D19" s="15">
        <v>66000</v>
      </c>
      <c r="E19" s="15">
        <f t="shared" si="1"/>
        <v>594000</v>
      </c>
      <c r="F19" s="15">
        <v>5500</v>
      </c>
      <c r="G19" s="15">
        <v>0</v>
      </c>
      <c r="H19" s="28"/>
      <c r="I19" s="16">
        <f t="shared" si="0"/>
        <v>60500</v>
      </c>
    </row>
    <row r="20" spans="2:9" ht="15">
      <c r="B20" s="12">
        <v>18</v>
      </c>
      <c r="C20" s="17" t="s">
        <v>15</v>
      </c>
      <c r="D20" s="15">
        <v>60000</v>
      </c>
      <c r="E20" s="15">
        <f t="shared" si="1"/>
        <v>1080000</v>
      </c>
      <c r="F20" s="15">
        <v>5000</v>
      </c>
      <c r="G20" s="15">
        <v>0</v>
      </c>
      <c r="H20" s="28"/>
      <c r="I20" s="16">
        <f t="shared" si="0"/>
        <v>55000</v>
      </c>
    </row>
    <row r="21" spans="2:9" ht="15">
      <c r="B21" s="12">
        <v>9</v>
      </c>
      <c r="C21" s="17" t="s">
        <v>16</v>
      </c>
      <c r="D21" s="15">
        <v>54000</v>
      </c>
      <c r="E21" s="15">
        <f t="shared" si="1"/>
        <v>486000</v>
      </c>
      <c r="F21" s="15">
        <v>4500</v>
      </c>
      <c r="G21" s="15">
        <v>0</v>
      </c>
      <c r="H21" s="28"/>
      <c r="I21" s="16">
        <f t="shared" si="0"/>
        <v>49500</v>
      </c>
    </row>
    <row r="22" spans="2:9" ht="15">
      <c r="B22" s="12">
        <v>8</v>
      </c>
      <c r="C22" s="13" t="s">
        <v>35</v>
      </c>
      <c r="D22" s="15">
        <v>54000</v>
      </c>
      <c r="E22" s="15">
        <f t="shared" si="1"/>
        <v>432000</v>
      </c>
      <c r="F22" s="15">
        <v>4500</v>
      </c>
      <c r="G22" s="15">
        <v>0</v>
      </c>
      <c r="H22" s="28"/>
      <c r="I22" s="16">
        <f t="shared" si="0"/>
        <v>49500</v>
      </c>
    </row>
    <row r="23" spans="2:9" ht="15">
      <c r="B23" s="12">
        <v>45</v>
      </c>
      <c r="C23" s="13" t="s">
        <v>17</v>
      </c>
      <c r="D23" s="15">
        <v>50000</v>
      </c>
      <c r="E23" s="15">
        <f t="shared" si="1"/>
        <v>2250000</v>
      </c>
      <c r="F23" s="15">
        <v>4200</v>
      </c>
      <c r="G23" s="15">
        <v>0</v>
      </c>
      <c r="H23" s="28"/>
      <c r="I23" s="16">
        <f t="shared" si="0"/>
        <v>45800</v>
      </c>
    </row>
    <row r="24" spans="2:9" ht="15">
      <c r="B24" s="12">
        <v>30</v>
      </c>
      <c r="C24" s="13" t="s">
        <v>18</v>
      </c>
      <c r="D24" s="15">
        <v>41000</v>
      </c>
      <c r="E24" s="15">
        <f t="shared" si="1"/>
        <v>1230000</v>
      </c>
      <c r="F24" s="15">
        <v>3500</v>
      </c>
      <c r="G24" s="15">
        <v>0</v>
      </c>
      <c r="H24" s="28"/>
      <c r="I24" s="16">
        <f t="shared" si="0"/>
        <v>37500</v>
      </c>
    </row>
    <row r="25" spans="2:9" ht="15">
      <c r="B25" s="12">
        <v>10</v>
      </c>
      <c r="C25" s="13" t="s">
        <v>19</v>
      </c>
      <c r="D25" s="15">
        <v>32400</v>
      </c>
      <c r="E25" s="15">
        <f t="shared" si="1"/>
        <v>324000</v>
      </c>
      <c r="F25" s="15">
        <v>0</v>
      </c>
      <c r="G25" s="15">
        <v>0</v>
      </c>
      <c r="H25" s="28"/>
      <c r="I25" s="16">
        <f t="shared" si="0"/>
        <v>32400</v>
      </c>
    </row>
    <row r="26" spans="2:9" ht="15">
      <c r="B26" s="12">
        <v>29</v>
      </c>
      <c r="C26" s="13" t="s">
        <v>20</v>
      </c>
      <c r="D26" s="15">
        <v>30000</v>
      </c>
      <c r="E26" s="15">
        <f t="shared" si="1"/>
        <v>870000</v>
      </c>
      <c r="F26" s="15">
        <v>0</v>
      </c>
      <c r="G26" s="15">
        <v>0</v>
      </c>
      <c r="H26" s="28"/>
      <c r="I26" s="16">
        <f t="shared" si="0"/>
        <v>30000</v>
      </c>
    </row>
    <row r="27" spans="2:9" ht="15">
      <c r="B27" s="12">
        <v>15</v>
      </c>
      <c r="C27" s="13" t="s">
        <v>21</v>
      </c>
      <c r="D27" s="15">
        <v>25000</v>
      </c>
      <c r="E27" s="15">
        <f t="shared" si="1"/>
        <v>375000</v>
      </c>
      <c r="F27" s="15">
        <v>0</v>
      </c>
      <c r="G27" s="15">
        <v>0</v>
      </c>
      <c r="H27" s="28"/>
      <c r="I27" s="16">
        <f t="shared" si="0"/>
        <v>25000</v>
      </c>
    </row>
    <row r="28" spans="2:9" ht="15">
      <c r="B28" s="12">
        <v>85</v>
      </c>
      <c r="C28" s="13" t="s">
        <v>22</v>
      </c>
      <c r="D28" s="15">
        <v>24000</v>
      </c>
      <c r="E28" s="15">
        <f t="shared" si="1"/>
        <v>2040000</v>
      </c>
      <c r="F28" s="15">
        <v>0</v>
      </c>
      <c r="G28" s="15">
        <v>0</v>
      </c>
      <c r="H28" s="28"/>
      <c r="I28" s="16">
        <f t="shared" si="0"/>
        <v>24000</v>
      </c>
    </row>
    <row r="29" spans="2:9" ht="15">
      <c r="B29" s="12">
        <v>92</v>
      </c>
      <c r="C29" s="13" t="s">
        <v>33</v>
      </c>
      <c r="D29" s="15">
        <v>24000</v>
      </c>
      <c r="E29" s="15">
        <f t="shared" si="1"/>
        <v>2208000</v>
      </c>
      <c r="F29" s="15">
        <f>D29*7%</f>
        <v>1680.0000000000002</v>
      </c>
      <c r="G29" s="15">
        <f>D29*8.5%</f>
        <v>2040.0000000000002</v>
      </c>
      <c r="H29" s="15">
        <f>D29*3.04%</f>
        <v>729.6</v>
      </c>
      <c r="I29" s="16">
        <f aca="true" t="shared" si="2" ref="I29:I34">D29-F29-G29-H29</f>
        <v>19550.4</v>
      </c>
    </row>
    <row r="30" spans="2:9" ht="15">
      <c r="B30" s="12">
        <v>16</v>
      </c>
      <c r="C30" s="13" t="s">
        <v>23</v>
      </c>
      <c r="D30" s="15">
        <v>33000</v>
      </c>
      <c r="E30" s="15">
        <f t="shared" si="1"/>
        <v>528000</v>
      </c>
      <c r="F30" s="15">
        <v>0</v>
      </c>
      <c r="G30" s="15">
        <v>0</v>
      </c>
      <c r="H30" s="15"/>
      <c r="I30" s="16">
        <f t="shared" si="2"/>
        <v>33000</v>
      </c>
    </row>
    <row r="31" spans="2:9" ht="15">
      <c r="B31" s="12">
        <v>12</v>
      </c>
      <c r="C31" s="13" t="s">
        <v>24</v>
      </c>
      <c r="D31" s="15">
        <v>19000</v>
      </c>
      <c r="E31" s="15">
        <f t="shared" si="1"/>
        <v>228000</v>
      </c>
      <c r="F31" s="15">
        <v>0</v>
      </c>
      <c r="G31" s="15">
        <v>0</v>
      </c>
      <c r="H31" s="15"/>
      <c r="I31" s="16">
        <f t="shared" si="2"/>
        <v>19000</v>
      </c>
    </row>
    <row r="32" spans="2:9" ht="15">
      <c r="B32" s="12">
        <v>80</v>
      </c>
      <c r="C32" s="13" t="s">
        <v>25</v>
      </c>
      <c r="D32" s="15">
        <v>25000</v>
      </c>
      <c r="E32" s="15">
        <f t="shared" si="1"/>
        <v>2000000</v>
      </c>
      <c r="F32" s="15">
        <f>D32*7%</f>
        <v>1750.0000000000002</v>
      </c>
      <c r="G32" s="15">
        <f>D32*8.5%</f>
        <v>2125</v>
      </c>
      <c r="H32" s="15">
        <f>D32*3.04%</f>
        <v>760</v>
      </c>
      <c r="I32" s="16">
        <f t="shared" si="2"/>
        <v>20365</v>
      </c>
    </row>
    <row r="33" spans="2:9" ht="15">
      <c r="B33" s="12">
        <v>510</v>
      </c>
      <c r="C33" s="13" t="s">
        <v>26</v>
      </c>
      <c r="D33" s="15">
        <v>30000</v>
      </c>
      <c r="E33" s="15">
        <f t="shared" si="1"/>
        <v>15300000</v>
      </c>
      <c r="F33" s="15">
        <f>D33*7%</f>
        <v>2100</v>
      </c>
      <c r="G33" s="15">
        <f>D33*8.5%</f>
        <v>2550</v>
      </c>
      <c r="H33" s="15">
        <f>D33*3.04%</f>
        <v>912</v>
      </c>
      <c r="I33" s="16">
        <f t="shared" si="2"/>
        <v>24438</v>
      </c>
    </row>
    <row r="34" spans="2:9" ht="15.75" thickBot="1">
      <c r="B34" s="18">
        <v>1656</v>
      </c>
      <c r="C34" s="19" t="s">
        <v>27</v>
      </c>
      <c r="D34" s="20">
        <v>21000</v>
      </c>
      <c r="E34" s="20">
        <f t="shared" si="1"/>
        <v>34776000</v>
      </c>
      <c r="F34" s="20">
        <f>D34*7%</f>
        <v>1470.0000000000002</v>
      </c>
      <c r="G34" s="20">
        <f>D34*7.5%</f>
        <v>1575</v>
      </c>
      <c r="H34" s="20">
        <f>D34*3.04%</f>
        <v>638.4</v>
      </c>
      <c r="I34" s="21">
        <f t="shared" si="2"/>
        <v>17316.6</v>
      </c>
    </row>
    <row r="35" ht="15">
      <c r="E35" s="22"/>
    </row>
    <row r="36" spans="2:5" ht="15">
      <c r="B36" s="26"/>
      <c r="C36" s="25" t="s">
        <v>32</v>
      </c>
      <c r="E36" s="23"/>
    </row>
    <row r="37" ht="15">
      <c r="E37" s="22"/>
    </row>
    <row r="38" ht="15">
      <c r="E38" s="22"/>
    </row>
  </sheetData>
  <sheetProtection/>
  <mergeCells count="3">
    <mergeCell ref="B4:I4"/>
    <mergeCell ref="B5:I5"/>
    <mergeCell ref="B6:I6"/>
  </mergeCells>
  <printOptions/>
  <pageMargins left="0.89" right="0.49" top="0.69" bottom="0.7480314960629921" header="0.31496062992125984" footer="0.31496062992125984"/>
  <pageSetup fitToHeight="1" fitToWidth="1"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EUDY CAMILO CRUZ BRITO</dc:creator>
  <cp:keywords/>
  <dc:description/>
  <cp:lastModifiedBy>alberto.familia</cp:lastModifiedBy>
  <cp:lastPrinted>2021-08-13T19:22:29Z</cp:lastPrinted>
  <dcterms:created xsi:type="dcterms:W3CDTF">2019-03-19T19:02:35Z</dcterms:created>
  <dcterms:modified xsi:type="dcterms:W3CDTF">2021-08-25T15:23:34Z</dcterms:modified>
  <cp:category/>
  <cp:version/>
  <cp:contentType/>
  <cp:contentStatus/>
</cp:coreProperties>
</file>